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özleşmesi Alınan" sheetId="1" r:id="rId1"/>
    <sheet name="Kapanan Projeler" sheetId="2" r:id="rId2"/>
    <sheet name="Devreden Projeler" sheetId="3" r:id="rId3"/>
    <sheet name="Durdurulan Projeler" sheetId="4" r:id="rId4"/>
  </sheets>
  <definedNames>
    <definedName name="_xlnm._FilterDatabase" localSheetId="2" hidden="1">'Devreden Projeler'!$A$2:$L$22</definedName>
    <definedName name="_xlnm._FilterDatabase" localSheetId="1" hidden="1">'Kapanan Projeler'!$A$2:$L$8</definedName>
    <definedName name="_xlnm._FilterDatabase" localSheetId="0" hidden="1">'Sözleşmesi Alınan'!$A$2:$K$14</definedName>
  </definedNames>
  <calcPr fullCalcOnLoad="1"/>
</workbook>
</file>

<file path=xl/sharedStrings.xml><?xml version="1.0" encoding="utf-8"?>
<sst xmlns="http://schemas.openxmlformats.org/spreadsheetml/2006/main" count="287" uniqueCount="117">
  <si>
    <t>Proje No</t>
  </si>
  <si>
    <t>Proje Adı</t>
  </si>
  <si>
    <t>Yürütücü</t>
  </si>
  <si>
    <t>Kuruluş</t>
  </si>
  <si>
    <t>Başlama Tarihi</t>
  </si>
  <si>
    <t>Bitiş Tarihi</t>
  </si>
  <si>
    <t>Grup</t>
  </si>
  <si>
    <t>Durumu</t>
  </si>
  <si>
    <t>Türü</t>
  </si>
  <si>
    <t>Kurum Hissesi</t>
  </si>
  <si>
    <t>Bütçe</t>
  </si>
  <si>
    <t>Toplam Ek Ödenek
(08/01/2024)</t>
  </si>
  <si>
    <t>Toplam Ödenek</t>
  </si>
  <si>
    <t>KBAG</t>
  </si>
  <si>
    <t>Sonuçlandı</t>
  </si>
  <si>
    <t>1001 - Araştırma</t>
  </si>
  <si>
    <t>TOVAG</t>
  </si>
  <si>
    <t>YOZGAT BOZOK Ü.</t>
  </si>
  <si>
    <t>MAG</t>
  </si>
  <si>
    <t>1002 - Hızlı Destek</t>
  </si>
  <si>
    <t>MFAG</t>
  </si>
  <si>
    <t>EEEAG</t>
  </si>
  <si>
    <t>YOZGAT BOZOK Ü. FEN EDEBİYAT F. KİMYA B.</t>
  </si>
  <si>
    <t>SBAG</t>
  </si>
  <si>
    <t>3501 - Kariyer</t>
  </si>
  <si>
    <t>İRFAN KOCA</t>
  </si>
  <si>
    <t>120N736</t>
  </si>
  <si>
    <t>Bazı Değerlendirilmeyen ve Çevre Kirliliğine Sebep Olan Atıkların, Biyolojik Etkinliğinin Iyileştirilmesi ve Kanatlı Alternatif Yem ve Katkı Maddesi Olarak Geliştirilmesi Için Yenilikçi Stratejiler Oluşturulması</t>
  </si>
  <si>
    <t>YAVUZ GÜRBÜZ</t>
  </si>
  <si>
    <t>UPAG</t>
  </si>
  <si>
    <t>Yürürlükte</t>
  </si>
  <si>
    <t>Uluslararası</t>
  </si>
  <si>
    <t>TOLGA HAYIT</t>
  </si>
  <si>
    <t>YOZGAT BOZOK Ü. MÜHENDİSLİK MİMARLIK F. BİLGİSAYAR MÜHENDİSLİĞİ B.</t>
  </si>
  <si>
    <t>NESRİN KORKMAZ</t>
  </si>
  <si>
    <t>YOZGAT BOZOK Ü. KENEVİR ARAŞTIRMA ENSTİTÜSÜ</t>
  </si>
  <si>
    <t>121C409</t>
  </si>
  <si>
    <t>Cyclic 3- Hidroksimelatonin (3-OHM) Uygulamalarının Çeşitli Abiyotik Stres Faktörleri Altında Biber Tohum Çimlenmesi ve Fide Çıkışı Üzerine Etkilerinin Belirlenmesi</t>
  </si>
  <si>
    <t>AYGÜL KARACA</t>
  </si>
  <si>
    <t>BİDEB</t>
  </si>
  <si>
    <t>BİDEB-2218</t>
  </si>
  <si>
    <t>121Z555</t>
  </si>
  <si>
    <t>Kanabidiol-Yüklü Peptit Hidrojellerinin Hazırlanması Ve Potansiyel Yara Örtü Malzemesi Olarak Etkinliğinin Değerlendirilmesi</t>
  </si>
  <si>
    <t>MELEK PARLAK KHALİLY</t>
  </si>
  <si>
    <t>122E004</t>
  </si>
  <si>
    <t>Memristif Kaotik Devrelere Dayalı Görüntü Şifreleme Tekniği ve Gerçek Zamanlı Uygulaması</t>
  </si>
  <si>
    <t>MUHAMMET EMİN ŞAHİN</t>
  </si>
  <si>
    <t>122E313</t>
  </si>
  <si>
    <t>Derin Öğrenmeye Dayalı Manda Yüz Tanıma Sisteminin Geliştirilmesi</t>
  </si>
  <si>
    <t>ORHAN ERMETİN</t>
  </si>
  <si>
    <t>122F288</t>
  </si>
  <si>
    <t>Kuantum Yang-Baxter Denklemlerinin Üniter Çözümlerinin Açık Kuantum Sistemleri Kapsamında İncelenmesi Ve Kuantum Dinamiğin Tasviri</t>
  </si>
  <si>
    <t>DURGUN DURAN</t>
  </si>
  <si>
    <t>122M886</t>
  </si>
  <si>
    <t>Endüstriyel Kenevir Sapının Pirolizinden Elde Edilen Biyoçar Katkısının Bitümlü Bağlayıcı Ve Bitümlü Karışımların Performansına Etkisi</t>
  </si>
  <si>
    <t>İBRAHİM ASLAN</t>
  </si>
  <si>
    <t>122O317</t>
  </si>
  <si>
    <t>Enjeksiyonla Kalıplanmış Polimer Kompozit Üretiminde Dolgu Maddesi Olarak Kenevir Saplarının Değerlendirilmesi Ve Sanayi Ölçekli Üretimde Mobilya Parçası Olarak Kullanım Potansiyelinin Belirlenmesi</t>
  </si>
  <si>
    <t>İBRAHİM KILIÇ</t>
  </si>
  <si>
    <t>122Z056</t>
  </si>
  <si>
    <t>Kinoksalinon-Tiyazol Hibrit Yapılarının Tasarımı, Sentezi ve Antikanser Çalışmaları</t>
  </si>
  <si>
    <t>MEHMET GÜMÜŞ</t>
  </si>
  <si>
    <t>122Z385</t>
  </si>
  <si>
    <t>Fungal Katı Hal Fermantasyonu ile Biyozenginleştirilmiş Buğday, Mısır ve Pirinç Unları Üretimi: UV-B Uygulaması, Karakterizasyon ve Model Gıdada Kullanımı</t>
  </si>
  <si>
    <t>NURCAN DOĞAN</t>
  </si>
  <si>
    <t>123K321</t>
  </si>
  <si>
    <t>Kırsal Kalkınmada Evlilik Bağıyla Gelen Düzenli Göçün Rolü: Yozgat'Ta Faslı Kadınlar Örneği</t>
  </si>
  <si>
    <t>YAŞAR PINAR ÖZMEN</t>
  </si>
  <si>
    <t>SOBAG</t>
  </si>
  <si>
    <t>123K709</t>
  </si>
  <si>
    <t>Teknoloji Destekli Argümantasyon Tabanlı Bilim Öğrenme Yaklaşımının Fen Bilgisi Öğretmen Adaylarının Yazılı Ve Sözlü Argümantasyon, Bilimsel Muhakeme Ve Çoklu Gösterimleri Üzerindeki Etkisinin İncelenmesi</t>
  </si>
  <si>
    <t>FATMA YAMAN</t>
  </si>
  <si>
    <t>Sosyal ve Beşeri Bilimlerde Yenilikçi Çözümler Araştırma Projeleri Destekleme Programı</t>
  </si>
  <si>
    <t>123M029</t>
  </si>
  <si>
    <t>Kenevir Biyokütlesinden Azot, Kükürt, Fosfor Katkılı Aktif Karbon Üretilmesi Ve Süperkapasitör Elektrot Malzemesi Olarak Performansının Araştırılması</t>
  </si>
  <si>
    <t>ESRA YILDIZ</t>
  </si>
  <si>
    <t>123M521</t>
  </si>
  <si>
    <t>Endüstriyel Kenevir Ve Doğal Keten Saplarının Taş Mastik Asfalt Karışımlarda Stabilizatör Ve Modifiyer Olarak Kullanılabilirliğinin Araştırılması</t>
  </si>
  <si>
    <t>YÜKSEL TAŞDEMİR</t>
  </si>
  <si>
    <t>123O150</t>
  </si>
  <si>
    <t>Endotoksemik Koyunlarda Meloksikam Uygulamasının Sefkuinomun Farmakokinetiği Ve Farmakokinetik/Farmakodinamik İlişkisi Üzerine Etkisi</t>
  </si>
  <si>
    <t>MUHİTTİN USLU</t>
  </si>
  <si>
    <t>123O608</t>
  </si>
  <si>
    <t>Kuraklık Stresine Karşı Se, Sio Ve Tio Nanopartiküllerinin Asma Fidanlarının Morfolojik, Fizyolojik Ve Biyokimyasal Özellikleri Üzerine Etkilerinin Belirlenmesi</t>
  </si>
  <si>
    <t>SELDA DALER</t>
  </si>
  <si>
    <t>123O894</t>
  </si>
  <si>
    <t>Portakal Kabuğu Atığının Kireçli Topraklarda Yetiştirilen Çilek Bitkisine Etkilerinin Belirlenmesi</t>
  </si>
  <si>
    <t>SERVET ARAS</t>
  </si>
  <si>
    <t>123Z841</t>
  </si>
  <si>
    <t>Endüstriyel Kenevir Kökünün Kimyasal İçeriğinin ve Antioksidan Aktivitesinin Belirlenmesi, Yara İyileşmesi Üzerine Etkilerinin in vitro Olarak Değerlendirilmesi</t>
  </si>
  <si>
    <t>ZÜLEYHA DOĞANYİĞİT</t>
  </si>
  <si>
    <t>219Z142</t>
  </si>
  <si>
    <t>Aril Hidrazonal Bileşikleri Üzerinden Yeni Salisilat Ve İndazol Türevi Bileşiklerin Sentezi, Karakterizasyonu Ve Antikanser Aktivite Çalışmaları</t>
  </si>
  <si>
    <t>221O532</t>
  </si>
  <si>
    <t>Nohutta Fusarium Solgunluğunun (Fusarium Oxysporum F. Sp. Ciceris) Şiddet Seviyesinin Derin Öğrenme İle Belirlenmesi</t>
  </si>
  <si>
    <t>221O659</t>
  </si>
  <si>
    <t>Yozgat Yöresi Yerli Genotip Kazlarda Üreme, Kuluçka, Büyüme Ve Karkas Özelliklerine Ait Genetik Parametrelerin Tahmini</t>
  </si>
  <si>
    <t>MEHMET AKİF BOZ</t>
  </si>
  <si>
    <t>221Z161</t>
  </si>
  <si>
    <t>Doğal Ürün Squamolone Türevi Hibrit Moleküllerin Tasarımı ve Karbonik Anhidraz Aktivitesinin Araştırılması</t>
  </si>
  <si>
    <t>222O537</t>
  </si>
  <si>
    <t>Buğdayda Kara Pas Hastalığının Coğrafi Bilgi Sistemleri (Cbs) Ve Yapay Zekaya Dayalı Olarak Belirlenmesi</t>
  </si>
  <si>
    <t>1003 - Öncelikli Alanlar (2. Aşama)</t>
  </si>
  <si>
    <t>222O605</t>
  </si>
  <si>
    <t>Bakır Ve Bor Bazlı Biyonanokompozitlerin Geliştirilmesi Ve Kitosan Yardımıyla Çilek Ve Kiraz Meyvelerinin Muhafaza Performansının Artırılması</t>
  </si>
  <si>
    <t>222S304</t>
  </si>
  <si>
    <t>Travmatik Beyin Hasarı Modelinde Semaforin, Nöropilin ve Pleksin İfadelerindeki Değişikliklerin Araştırılması</t>
  </si>
  <si>
    <t>222S618</t>
  </si>
  <si>
    <t>Deneysel Epilepsi Modelinde Korteks ve Hipokampüste Nöroplastin, TRAF6, GLUA1, GABA(A/B) Reseptörleri Üzerine Rutinin Etkilerinin İmmünohistokimyasal Ve Moleküler Analizi</t>
  </si>
  <si>
    <t>ASLI OKAN OFLAMAZ</t>
  </si>
  <si>
    <t>2023 YILI TÜBİTAK SÖZLEŞMESİ TESLİM ALINAN PROJELER</t>
  </si>
  <si>
    <t>2023 YILI KAPANAN TÜBİTAK PROJELERİ</t>
  </si>
  <si>
    <t>2023 YILINDAN 2024 YILINA DEVREDEN TÜBİTAK PROJELERİ</t>
  </si>
  <si>
    <t>221K536</t>
  </si>
  <si>
    <t>Fen Bilgisi Öğretmen Adaylarının Yerel Sosyobilimsel Konulara Ilişkin Argümantasyon Ve Sosyobilimsel Muhakeme Becerilerinin Geliştirilmesi: Kızılırmak Deltası Örneği</t>
  </si>
  <si>
    <t>GÜLŞAH SEZEN VEKLİ</t>
  </si>
  <si>
    <t>Durduruldu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</si>
</sst>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39">
    <font>
      <sz val="10"/>
      <name val="Arial"/>
      <family val="0"/>
    </font>
    <font>
      <b/>
      <sz val="10"/>
      <color indexed="18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2" fontId="0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172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8.421875" style="0" customWidth="1"/>
    <col min="2" max="2" width="60.140625" style="0" customWidth="1"/>
    <col min="3" max="3" width="22.57421875" style="0" customWidth="1"/>
    <col min="4" max="4" width="13.57421875" style="0" customWidth="1"/>
    <col min="5" max="5" width="11.00390625" style="0" customWidth="1"/>
    <col min="6" max="6" width="7.8515625" style="0" customWidth="1"/>
    <col min="7" max="7" width="18.140625" style="0" customWidth="1"/>
    <col min="8" max="8" width="25.00390625" style="0" customWidth="1"/>
    <col min="9" max="9" width="9.8515625" style="0" customWidth="1"/>
    <col min="10" max="10" width="17.140625" style="0" customWidth="1"/>
    <col min="11" max="11" width="14.57421875" style="0" customWidth="1"/>
  </cols>
  <sheetData>
    <row r="1" spans="1:11" ht="33.75" customHeight="1">
      <c r="A1" s="13" t="s">
        <v>110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7" customFormat="1" ht="25.5" customHeight="1" thickBot="1">
      <c r="A2" s="6" t="s">
        <v>0</v>
      </c>
      <c r="B2" s="6" t="s">
        <v>1</v>
      </c>
      <c r="C2" s="6" t="s">
        <v>2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10</v>
      </c>
      <c r="J2" s="6" t="s">
        <v>11</v>
      </c>
      <c r="K2" s="6" t="s">
        <v>12</v>
      </c>
    </row>
    <row r="3" spans="1:11" ht="36" customHeight="1">
      <c r="A3" s="2" t="s">
        <v>65</v>
      </c>
      <c r="B3" s="5" t="s">
        <v>66</v>
      </c>
      <c r="C3" s="2" t="s">
        <v>67</v>
      </c>
      <c r="D3" s="1">
        <v>45148</v>
      </c>
      <c r="E3" s="1">
        <v>45514</v>
      </c>
      <c r="F3" s="2" t="s">
        <v>68</v>
      </c>
      <c r="G3" s="2" t="s">
        <v>30</v>
      </c>
      <c r="H3" s="2" t="s">
        <v>19</v>
      </c>
      <c r="I3" s="2">
        <v>60000</v>
      </c>
      <c r="J3" s="2">
        <v>0</v>
      </c>
      <c r="K3" s="3">
        <f>$I$3+$J$3</f>
        <v>60000</v>
      </c>
    </row>
    <row r="4" spans="1:11" ht="58.5" customHeight="1">
      <c r="A4" s="2" t="s">
        <v>69</v>
      </c>
      <c r="B4" s="5" t="s">
        <v>70</v>
      </c>
      <c r="C4" s="2" t="s">
        <v>71</v>
      </c>
      <c r="D4" s="1">
        <v>45231</v>
      </c>
      <c r="E4" s="1">
        <v>45962</v>
      </c>
      <c r="F4" s="2" t="s">
        <v>68</v>
      </c>
      <c r="G4" s="2" t="s">
        <v>30</v>
      </c>
      <c r="H4" s="2" t="s">
        <v>72</v>
      </c>
      <c r="I4" s="2">
        <v>372000</v>
      </c>
      <c r="J4" s="2">
        <v>0</v>
      </c>
      <c r="K4" s="3">
        <f>$I$4+$J$4</f>
        <v>372000</v>
      </c>
    </row>
    <row r="5" spans="1:11" ht="41.25" customHeight="1">
      <c r="A5" s="2" t="s">
        <v>73</v>
      </c>
      <c r="B5" s="5" t="s">
        <v>74</v>
      </c>
      <c r="C5" s="2" t="s">
        <v>75</v>
      </c>
      <c r="D5" s="1">
        <v>44986</v>
      </c>
      <c r="E5" s="1">
        <v>45352</v>
      </c>
      <c r="F5" s="2" t="s">
        <v>18</v>
      </c>
      <c r="G5" s="2" t="s">
        <v>30</v>
      </c>
      <c r="H5" s="2" t="s">
        <v>19</v>
      </c>
      <c r="I5" s="2">
        <v>60000</v>
      </c>
      <c r="J5" s="2">
        <v>0</v>
      </c>
      <c r="K5" s="3">
        <f>$I$5+$J$5</f>
        <v>60000</v>
      </c>
    </row>
    <row r="6" spans="1:11" ht="42" customHeight="1">
      <c r="A6" s="2" t="s">
        <v>76</v>
      </c>
      <c r="B6" s="5" t="s">
        <v>77</v>
      </c>
      <c r="C6" s="2" t="s">
        <v>78</v>
      </c>
      <c r="D6" s="1">
        <v>45231</v>
      </c>
      <c r="E6" s="1">
        <v>46327</v>
      </c>
      <c r="F6" s="2" t="s">
        <v>18</v>
      </c>
      <c r="G6" s="2" t="s">
        <v>30</v>
      </c>
      <c r="H6" s="2" t="s">
        <v>15</v>
      </c>
      <c r="I6" s="2">
        <v>1390410</v>
      </c>
      <c r="J6" s="2">
        <v>0</v>
      </c>
      <c r="K6" s="3">
        <f>$I$6+$J$6</f>
        <v>1390410</v>
      </c>
    </row>
    <row r="7" spans="1:11" ht="41.25" customHeight="1">
      <c r="A7" s="2" t="s">
        <v>79</v>
      </c>
      <c r="B7" s="5" t="s">
        <v>80</v>
      </c>
      <c r="C7" s="2" t="s">
        <v>81</v>
      </c>
      <c r="D7" s="1">
        <v>45078</v>
      </c>
      <c r="E7" s="1">
        <v>45444</v>
      </c>
      <c r="F7" s="2" t="s">
        <v>16</v>
      </c>
      <c r="G7" s="2" t="s">
        <v>30</v>
      </c>
      <c r="H7" s="2" t="s">
        <v>19</v>
      </c>
      <c r="I7" s="2">
        <v>59820</v>
      </c>
      <c r="J7" s="2">
        <v>0</v>
      </c>
      <c r="K7" s="3">
        <f>$I$7+$J$7</f>
        <v>59820</v>
      </c>
    </row>
    <row r="8" spans="1:11" ht="39" customHeight="1">
      <c r="A8" s="2" t="s">
        <v>82</v>
      </c>
      <c r="B8" s="5" t="s">
        <v>83</v>
      </c>
      <c r="C8" s="2" t="s">
        <v>84</v>
      </c>
      <c r="D8" s="1">
        <v>45112</v>
      </c>
      <c r="E8" s="1">
        <v>45478</v>
      </c>
      <c r="F8" s="2" t="s">
        <v>16</v>
      </c>
      <c r="G8" s="2" t="s">
        <v>30</v>
      </c>
      <c r="H8" s="2" t="s">
        <v>19</v>
      </c>
      <c r="I8" s="2">
        <v>60000</v>
      </c>
      <c r="J8" s="2">
        <v>0</v>
      </c>
      <c r="K8" s="3">
        <f>$I$8+$J$8</f>
        <v>60000</v>
      </c>
    </row>
    <row r="9" spans="1:11" ht="31.5" customHeight="1">
      <c r="A9" s="2" t="s">
        <v>85</v>
      </c>
      <c r="B9" s="5" t="s">
        <v>86</v>
      </c>
      <c r="C9" s="2" t="s">
        <v>87</v>
      </c>
      <c r="D9" s="1">
        <v>45214</v>
      </c>
      <c r="E9" s="1">
        <v>45580</v>
      </c>
      <c r="F9" s="2" t="s">
        <v>16</v>
      </c>
      <c r="G9" s="2" t="s">
        <v>30</v>
      </c>
      <c r="H9" s="2" t="s">
        <v>19</v>
      </c>
      <c r="I9" s="2">
        <v>75000</v>
      </c>
      <c r="J9" s="2">
        <v>0</v>
      </c>
      <c r="K9" s="3">
        <f>$I$9+$J$9</f>
        <v>75000</v>
      </c>
    </row>
    <row r="10" spans="1:11" ht="43.5" customHeight="1">
      <c r="A10" s="2" t="s">
        <v>88</v>
      </c>
      <c r="B10" s="5" t="s">
        <v>89</v>
      </c>
      <c r="C10" s="2" t="s">
        <v>34</v>
      </c>
      <c r="D10" s="1">
        <v>45261</v>
      </c>
      <c r="E10" s="1">
        <v>45627</v>
      </c>
      <c r="F10" s="2" t="s">
        <v>13</v>
      </c>
      <c r="G10" s="2" t="s">
        <v>30</v>
      </c>
      <c r="H10" s="2" t="s">
        <v>19</v>
      </c>
      <c r="I10" s="2">
        <v>74990</v>
      </c>
      <c r="J10" s="2">
        <v>0</v>
      </c>
      <c r="K10" s="3">
        <f>$I$10+$J$10</f>
        <v>74990</v>
      </c>
    </row>
    <row r="11" spans="1:11" ht="27.75" customHeight="1">
      <c r="A11" s="2" t="s">
        <v>100</v>
      </c>
      <c r="B11" s="5" t="s">
        <v>101</v>
      </c>
      <c r="C11" s="2" t="s">
        <v>32</v>
      </c>
      <c r="D11" s="1">
        <v>45200</v>
      </c>
      <c r="E11" s="1">
        <v>46296</v>
      </c>
      <c r="F11" s="2" t="s">
        <v>16</v>
      </c>
      <c r="G11" s="2" t="s">
        <v>30</v>
      </c>
      <c r="H11" s="2" t="s">
        <v>102</v>
      </c>
      <c r="I11" s="2">
        <v>281450</v>
      </c>
      <c r="J11" s="2">
        <v>0</v>
      </c>
      <c r="K11" s="3">
        <f>$I$11+$J$11</f>
        <v>281450</v>
      </c>
    </row>
    <row r="12" spans="1:11" ht="45.75" customHeight="1">
      <c r="A12" s="2" t="s">
        <v>103</v>
      </c>
      <c r="B12" s="5" t="s">
        <v>104</v>
      </c>
      <c r="C12" s="2" t="s">
        <v>34</v>
      </c>
      <c r="D12" s="1">
        <v>45097</v>
      </c>
      <c r="E12" s="1">
        <v>46011</v>
      </c>
      <c r="F12" s="2" t="s">
        <v>16</v>
      </c>
      <c r="G12" s="2" t="s">
        <v>30</v>
      </c>
      <c r="H12" s="2" t="s">
        <v>102</v>
      </c>
      <c r="I12" s="2">
        <v>102717</v>
      </c>
      <c r="J12" s="2">
        <v>27251</v>
      </c>
      <c r="K12" s="3">
        <f>$I$12+$J$12</f>
        <v>129968</v>
      </c>
    </row>
    <row r="13" spans="1:11" ht="30.75" customHeight="1">
      <c r="A13" s="2" t="s">
        <v>105</v>
      </c>
      <c r="B13" s="5" t="s">
        <v>106</v>
      </c>
      <c r="C13" s="2" t="s">
        <v>90</v>
      </c>
      <c r="D13" s="1">
        <v>44941</v>
      </c>
      <c r="E13" s="1">
        <v>45306</v>
      </c>
      <c r="F13" s="2" t="s">
        <v>23</v>
      </c>
      <c r="G13" s="2" t="s">
        <v>30</v>
      </c>
      <c r="H13" s="2" t="s">
        <v>19</v>
      </c>
      <c r="I13" s="2">
        <v>60000</v>
      </c>
      <c r="J13" s="2">
        <v>0</v>
      </c>
      <c r="K13" s="3">
        <f>$I$13+$J$13</f>
        <v>60000</v>
      </c>
    </row>
    <row r="14" spans="1:11" ht="43.5" customHeight="1">
      <c r="A14" s="2" t="s">
        <v>107</v>
      </c>
      <c r="B14" s="5" t="s">
        <v>108</v>
      </c>
      <c r="C14" s="2" t="s">
        <v>109</v>
      </c>
      <c r="D14" s="1">
        <v>44972</v>
      </c>
      <c r="E14" s="1">
        <v>45306</v>
      </c>
      <c r="F14" s="2" t="s">
        <v>23</v>
      </c>
      <c r="G14" s="2" t="s">
        <v>30</v>
      </c>
      <c r="H14" s="2" t="s">
        <v>19</v>
      </c>
      <c r="I14" s="2">
        <v>59850</v>
      </c>
      <c r="J14" s="2">
        <v>0</v>
      </c>
      <c r="K14" s="3">
        <f>$I$14+$J$14</f>
        <v>59850</v>
      </c>
    </row>
    <row r="15" spans="1:11" ht="12.75">
      <c r="A15" s="9"/>
      <c r="B15" s="10"/>
      <c r="C15" s="9"/>
      <c r="D15" s="11"/>
      <c r="E15" s="11"/>
      <c r="F15" s="9"/>
      <c r="G15" s="9"/>
      <c r="H15" s="9"/>
      <c r="I15" s="9"/>
      <c r="J15" s="9"/>
      <c r="K15" s="12"/>
    </row>
    <row r="16" ht="12.75">
      <c r="K16" s="4">
        <f>SUM(K3:K14)</f>
        <v>2683488</v>
      </c>
    </row>
  </sheetData>
  <sheetProtection/>
  <autoFilter ref="A2:K14"/>
  <mergeCells count="1">
    <mergeCell ref="A1:K1"/>
  </mergeCells>
  <conditionalFormatting sqref="A3:K15">
    <cfRule type="expression" priority="1" dxfId="0" stopIfTrue="1">
      <formula>(MOD(ROW(),2))&lt;&gt;1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8.421875" style="0" customWidth="1"/>
    <col min="2" max="2" width="25.00390625" style="0" customWidth="1"/>
    <col min="3" max="3" width="22.57421875" style="0" customWidth="1"/>
    <col min="4" max="4" width="25.00390625" style="0" customWidth="1"/>
    <col min="5" max="5" width="13.57421875" style="0" customWidth="1"/>
    <col min="6" max="6" width="11.00390625" style="0" customWidth="1"/>
    <col min="7" max="7" width="7.8515625" style="0" customWidth="1"/>
    <col min="8" max="8" width="18.140625" style="0" customWidth="1"/>
    <col min="9" max="9" width="25.00390625" style="0" customWidth="1"/>
    <col min="10" max="10" width="9.8515625" style="0" customWidth="1"/>
    <col min="11" max="11" width="17.140625" style="0" customWidth="1"/>
    <col min="12" max="12" width="14.57421875" style="0" customWidth="1"/>
  </cols>
  <sheetData>
    <row r="1" spans="1:12" ht="51" customHeight="1">
      <c r="A1" s="14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7" customFormat="1" ht="25.5" customHeight="1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10</v>
      </c>
      <c r="K2" s="6" t="s">
        <v>11</v>
      </c>
      <c r="L2" s="6" t="s">
        <v>12</v>
      </c>
    </row>
    <row r="3" spans="1:12" ht="76.5">
      <c r="A3" s="2" t="s">
        <v>41</v>
      </c>
      <c r="B3" s="5" t="s">
        <v>42</v>
      </c>
      <c r="C3" s="2" t="s">
        <v>43</v>
      </c>
      <c r="D3" s="2" t="s">
        <v>35</v>
      </c>
      <c r="E3" s="1">
        <v>44440</v>
      </c>
      <c r="F3" s="1">
        <v>45170</v>
      </c>
      <c r="G3" s="2" t="s">
        <v>13</v>
      </c>
      <c r="H3" s="2" t="s">
        <v>14</v>
      </c>
      <c r="I3" s="2" t="s">
        <v>24</v>
      </c>
      <c r="J3" s="2">
        <v>510688</v>
      </c>
      <c r="K3" s="2">
        <v>55902</v>
      </c>
      <c r="L3" s="3">
        <f>$J$3+$K$3</f>
        <v>566590</v>
      </c>
    </row>
    <row r="4" spans="1:12" ht="38.25">
      <c r="A4" s="2" t="s">
        <v>47</v>
      </c>
      <c r="B4" s="5" t="s">
        <v>48</v>
      </c>
      <c r="C4" s="2" t="s">
        <v>49</v>
      </c>
      <c r="D4" s="2" t="s">
        <v>17</v>
      </c>
      <c r="E4" s="1">
        <v>44866</v>
      </c>
      <c r="F4" s="1">
        <v>45231</v>
      </c>
      <c r="G4" s="2" t="s">
        <v>21</v>
      </c>
      <c r="H4" s="2" t="s">
        <v>14</v>
      </c>
      <c r="I4" s="2" t="s">
        <v>19</v>
      </c>
      <c r="J4" s="2">
        <v>44950</v>
      </c>
      <c r="K4" s="2">
        <v>24770</v>
      </c>
      <c r="L4" s="3">
        <f>$J$4+$K$4</f>
        <v>69720</v>
      </c>
    </row>
    <row r="5" spans="1:12" ht="102">
      <c r="A5" s="2" t="s">
        <v>56</v>
      </c>
      <c r="B5" s="5" t="s">
        <v>57</v>
      </c>
      <c r="C5" s="2" t="s">
        <v>58</v>
      </c>
      <c r="D5" s="2" t="s">
        <v>17</v>
      </c>
      <c r="E5" s="1">
        <v>44743</v>
      </c>
      <c r="F5" s="1">
        <v>45108</v>
      </c>
      <c r="G5" s="2" t="s">
        <v>16</v>
      </c>
      <c r="H5" s="2" t="s">
        <v>14</v>
      </c>
      <c r="I5" s="2" t="s">
        <v>19</v>
      </c>
      <c r="J5" s="2">
        <v>45000</v>
      </c>
      <c r="K5" s="2">
        <v>5000</v>
      </c>
      <c r="L5" s="3">
        <f>$J$5+$K$5</f>
        <v>50000</v>
      </c>
    </row>
    <row r="6" spans="1:12" ht="76.5">
      <c r="A6" s="2" t="s">
        <v>91</v>
      </c>
      <c r="B6" s="5" t="s">
        <v>92</v>
      </c>
      <c r="C6" s="2" t="s">
        <v>25</v>
      </c>
      <c r="D6" s="2" t="s">
        <v>22</v>
      </c>
      <c r="E6" s="1">
        <v>44013</v>
      </c>
      <c r="F6" s="1">
        <v>45108</v>
      </c>
      <c r="G6" s="2" t="s">
        <v>13</v>
      </c>
      <c r="H6" s="2" t="s">
        <v>14</v>
      </c>
      <c r="I6" s="2" t="s">
        <v>15</v>
      </c>
      <c r="J6" s="2">
        <v>683665.96</v>
      </c>
      <c r="K6" s="2">
        <v>62946.52</v>
      </c>
      <c r="L6" s="3">
        <f>$J$6+$K$6</f>
        <v>746612.48</v>
      </c>
    </row>
    <row r="7" spans="1:12" ht="63.75">
      <c r="A7" s="2" t="s">
        <v>93</v>
      </c>
      <c r="B7" s="5" t="s">
        <v>94</v>
      </c>
      <c r="C7" s="2" t="s">
        <v>32</v>
      </c>
      <c r="D7" s="2" t="s">
        <v>33</v>
      </c>
      <c r="E7" s="1">
        <v>44621</v>
      </c>
      <c r="F7" s="1">
        <v>44986</v>
      </c>
      <c r="G7" s="2" t="s">
        <v>16</v>
      </c>
      <c r="H7" s="2" t="s">
        <v>14</v>
      </c>
      <c r="I7" s="2" t="s">
        <v>19</v>
      </c>
      <c r="J7" s="2">
        <v>25650</v>
      </c>
      <c r="K7" s="2">
        <v>2500</v>
      </c>
      <c r="L7" s="3">
        <f>$J$7+$K$7</f>
        <v>28150</v>
      </c>
    </row>
    <row r="8" spans="1:12" ht="63.75">
      <c r="A8" s="2" t="s">
        <v>98</v>
      </c>
      <c r="B8" s="5" t="s">
        <v>99</v>
      </c>
      <c r="C8" s="2" t="s">
        <v>25</v>
      </c>
      <c r="D8" s="2" t="s">
        <v>22</v>
      </c>
      <c r="E8" s="1">
        <v>44621</v>
      </c>
      <c r="F8" s="1">
        <v>44986</v>
      </c>
      <c r="G8" s="2" t="s">
        <v>13</v>
      </c>
      <c r="H8" s="2" t="s">
        <v>14</v>
      </c>
      <c r="I8" s="2" t="s">
        <v>19</v>
      </c>
      <c r="J8" s="2">
        <v>44978</v>
      </c>
      <c r="K8" s="2">
        <v>0</v>
      </c>
      <c r="L8" s="3">
        <f>$J$8+$K$8</f>
        <v>44978</v>
      </c>
    </row>
    <row r="9" ht="12.75">
      <c r="L9" s="4">
        <f>SUM(L3:L8)</f>
        <v>1506050.48</v>
      </c>
    </row>
  </sheetData>
  <sheetProtection/>
  <autoFilter ref="A2:L8"/>
  <mergeCells count="1">
    <mergeCell ref="A1:L1"/>
  </mergeCells>
  <conditionalFormatting sqref="A3:L8">
    <cfRule type="expression" priority="1" dxfId="0" stopIfTrue="1">
      <formula>(MOD(ROW(),2))&lt;&gt;1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9">
      <selection activeCell="G3" sqref="G3"/>
    </sheetView>
  </sheetViews>
  <sheetFormatPr defaultColWidth="9.140625" defaultRowHeight="12.75"/>
  <cols>
    <col min="1" max="1" width="8.421875" style="0" customWidth="1"/>
    <col min="2" max="2" width="30.28125" style="0" customWidth="1"/>
    <col min="3" max="3" width="22.57421875" style="0" customWidth="1"/>
    <col min="4" max="4" width="13.57421875" style="0" customWidth="1"/>
    <col min="5" max="5" width="11.00390625" style="0" customWidth="1"/>
    <col min="6" max="6" width="7.8515625" style="0" customWidth="1"/>
    <col min="7" max="7" width="18.140625" style="0" customWidth="1"/>
    <col min="8" max="8" width="25.00390625" style="0" customWidth="1"/>
    <col min="9" max="9" width="13.28125" style="0" customWidth="1"/>
    <col min="10" max="10" width="9.8515625" style="0" customWidth="1"/>
    <col min="11" max="11" width="17.140625" style="0" customWidth="1"/>
    <col min="12" max="12" width="14.57421875" style="0" customWidth="1"/>
  </cols>
  <sheetData>
    <row r="1" spans="1:12" ht="42" customHeight="1">
      <c r="A1" s="13" t="s">
        <v>112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7" customFormat="1" ht="25.5" customHeight="1" thickBot="1">
      <c r="A2" s="6" t="s">
        <v>0</v>
      </c>
      <c r="B2" s="6" t="s">
        <v>1</v>
      </c>
      <c r="C2" s="6" t="s">
        <v>2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76.5">
      <c r="A3" s="2" t="s">
        <v>26</v>
      </c>
      <c r="B3" s="5" t="s">
        <v>27</v>
      </c>
      <c r="C3" s="2" t="s">
        <v>28</v>
      </c>
      <c r="D3" s="1">
        <v>44362</v>
      </c>
      <c r="E3" s="1">
        <v>45184</v>
      </c>
      <c r="F3" s="2" t="s">
        <v>29</v>
      </c>
      <c r="G3" s="2" t="s">
        <v>30</v>
      </c>
      <c r="H3" s="2" t="s">
        <v>31</v>
      </c>
      <c r="I3" s="2">
        <v>34808</v>
      </c>
      <c r="J3" s="2">
        <v>446848</v>
      </c>
      <c r="K3" s="2">
        <v>60889</v>
      </c>
      <c r="L3" s="3">
        <f>$J$3+$K$3</f>
        <v>507737</v>
      </c>
    </row>
    <row r="4" spans="1:12" ht="76.5">
      <c r="A4" s="2" t="s">
        <v>36</v>
      </c>
      <c r="B4" s="5" t="s">
        <v>37</v>
      </c>
      <c r="C4" s="2" t="s">
        <v>38</v>
      </c>
      <c r="D4" s="1">
        <v>44774</v>
      </c>
      <c r="E4" s="1">
        <v>45323</v>
      </c>
      <c r="F4" s="2" t="s">
        <v>39</v>
      </c>
      <c r="G4" s="2" t="s">
        <v>30</v>
      </c>
      <c r="H4" s="2" t="s">
        <v>40</v>
      </c>
      <c r="I4" s="2">
        <v>0</v>
      </c>
      <c r="J4" s="2">
        <v>59871</v>
      </c>
      <c r="K4" s="2">
        <v>0</v>
      </c>
      <c r="L4" s="3">
        <f>$J$4+$K$4</f>
        <v>59871</v>
      </c>
    </row>
    <row r="5" spans="1:12" ht="38.25">
      <c r="A5" s="2" t="s">
        <v>44</v>
      </c>
      <c r="B5" s="5" t="s">
        <v>45</v>
      </c>
      <c r="C5" s="2" t="s">
        <v>46</v>
      </c>
      <c r="D5" s="1">
        <v>44757</v>
      </c>
      <c r="E5" s="1">
        <v>45306</v>
      </c>
      <c r="F5" s="2" t="s">
        <v>21</v>
      </c>
      <c r="G5" s="2" t="s">
        <v>30</v>
      </c>
      <c r="H5" s="2" t="s">
        <v>24</v>
      </c>
      <c r="I5" s="2">
        <v>45000</v>
      </c>
      <c r="J5" s="2">
        <v>376805</v>
      </c>
      <c r="K5" s="2">
        <v>37900</v>
      </c>
      <c r="L5" s="3">
        <f>$J$5+$K$5</f>
        <v>414705</v>
      </c>
    </row>
    <row r="6" spans="1:12" ht="76.5">
      <c r="A6" s="2" t="s">
        <v>50</v>
      </c>
      <c r="B6" s="5" t="s">
        <v>51</v>
      </c>
      <c r="C6" s="2" t="s">
        <v>52</v>
      </c>
      <c r="D6" s="1">
        <v>44910</v>
      </c>
      <c r="E6" s="1">
        <v>46006</v>
      </c>
      <c r="F6" s="2" t="s">
        <v>20</v>
      </c>
      <c r="G6" s="2" t="s">
        <v>30</v>
      </c>
      <c r="H6" s="2" t="s">
        <v>24</v>
      </c>
      <c r="I6" s="2">
        <v>45000</v>
      </c>
      <c r="J6" s="2">
        <v>394312</v>
      </c>
      <c r="K6" s="2">
        <v>0</v>
      </c>
      <c r="L6" s="3">
        <f>$J$6+$K$6</f>
        <v>394312</v>
      </c>
    </row>
    <row r="7" spans="1:12" ht="63.75">
      <c r="A7" s="2" t="s">
        <v>53</v>
      </c>
      <c r="B7" s="5" t="s">
        <v>54</v>
      </c>
      <c r="C7" s="2" t="s">
        <v>55</v>
      </c>
      <c r="D7" s="1">
        <v>44880</v>
      </c>
      <c r="E7" s="1">
        <v>45245</v>
      </c>
      <c r="F7" s="2" t="s">
        <v>18</v>
      </c>
      <c r="G7" s="2" t="s">
        <v>30</v>
      </c>
      <c r="H7" s="2" t="s">
        <v>19</v>
      </c>
      <c r="I7" s="2">
        <v>0</v>
      </c>
      <c r="J7" s="2">
        <v>59922</v>
      </c>
      <c r="K7" s="2">
        <v>0</v>
      </c>
      <c r="L7" s="3">
        <f>$J$7+$K$7</f>
        <v>59922</v>
      </c>
    </row>
    <row r="8" spans="1:12" ht="38.25">
      <c r="A8" s="2" t="s">
        <v>59</v>
      </c>
      <c r="B8" s="5" t="s">
        <v>60</v>
      </c>
      <c r="C8" s="2" t="s">
        <v>61</v>
      </c>
      <c r="D8" s="1">
        <v>44666</v>
      </c>
      <c r="E8" s="1">
        <v>45762</v>
      </c>
      <c r="F8" s="2" t="s">
        <v>13</v>
      </c>
      <c r="G8" s="2" t="s">
        <v>30</v>
      </c>
      <c r="H8" s="2" t="s">
        <v>15</v>
      </c>
      <c r="I8" s="2">
        <v>72000</v>
      </c>
      <c r="J8" s="2">
        <v>859975</v>
      </c>
      <c r="K8" s="2">
        <v>0</v>
      </c>
      <c r="L8" s="3">
        <f>$J$8+$K$8</f>
        <v>859975</v>
      </c>
    </row>
    <row r="9" spans="1:12" ht="63.75">
      <c r="A9" s="2" t="s">
        <v>62</v>
      </c>
      <c r="B9" s="5" t="s">
        <v>63</v>
      </c>
      <c r="C9" s="2" t="s">
        <v>64</v>
      </c>
      <c r="D9" s="1">
        <v>44866</v>
      </c>
      <c r="E9" s="1">
        <v>45778</v>
      </c>
      <c r="F9" s="2" t="s">
        <v>13</v>
      </c>
      <c r="G9" s="2" t="s">
        <v>30</v>
      </c>
      <c r="H9" s="2" t="s">
        <v>15</v>
      </c>
      <c r="I9" s="2">
        <v>72000</v>
      </c>
      <c r="J9" s="2">
        <v>924425</v>
      </c>
      <c r="K9" s="2">
        <v>0</v>
      </c>
      <c r="L9" s="3">
        <f>$J$9+$K$9</f>
        <v>924425</v>
      </c>
    </row>
    <row r="10" spans="1:12" ht="38.25">
      <c r="A10" s="2" t="s">
        <v>65</v>
      </c>
      <c r="B10" s="5" t="s">
        <v>66</v>
      </c>
      <c r="C10" s="2" t="s">
        <v>67</v>
      </c>
      <c r="D10" s="1">
        <v>45148</v>
      </c>
      <c r="E10" s="1">
        <v>45514</v>
      </c>
      <c r="F10" s="2" t="s">
        <v>68</v>
      </c>
      <c r="G10" s="2" t="s">
        <v>30</v>
      </c>
      <c r="H10" s="2" t="s">
        <v>19</v>
      </c>
      <c r="I10" s="2">
        <v>0</v>
      </c>
      <c r="J10" s="2">
        <v>60000</v>
      </c>
      <c r="K10" s="2">
        <v>0</v>
      </c>
      <c r="L10" s="3">
        <f>$J$10+$K$10</f>
        <v>60000</v>
      </c>
    </row>
    <row r="11" spans="1:12" ht="89.25">
      <c r="A11" s="2" t="s">
        <v>69</v>
      </c>
      <c r="B11" s="5" t="s">
        <v>70</v>
      </c>
      <c r="C11" s="2" t="s">
        <v>71</v>
      </c>
      <c r="D11" s="1">
        <v>45231</v>
      </c>
      <c r="E11" s="1">
        <v>45962</v>
      </c>
      <c r="F11" s="2" t="s">
        <v>68</v>
      </c>
      <c r="G11" s="2" t="s">
        <v>30</v>
      </c>
      <c r="H11" s="2" t="s">
        <v>72</v>
      </c>
      <c r="I11" s="2">
        <v>0</v>
      </c>
      <c r="J11" s="2">
        <v>372000</v>
      </c>
      <c r="K11" s="2">
        <v>0</v>
      </c>
      <c r="L11" s="3">
        <f>$J$11+$K$11</f>
        <v>372000</v>
      </c>
    </row>
    <row r="12" spans="1:12" ht="63.75">
      <c r="A12" s="2" t="s">
        <v>73</v>
      </c>
      <c r="B12" s="5" t="s">
        <v>74</v>
      </c>
      <c r="C12" s="2" t="s">
        <v>75</v>
      </c>
      <c r="D12" s="1">
        <v>44986</v>
      </c>
      <c r="E12" s="1">
        <v>45352</v>
      </c>
      <c r="F12" s="2" t="s">
        <v>18</v>
      </c>
      <c r="G12" s="2" t="s">
        <v>30</v>
      </c>
      <c r="H12" s="2" t="s">
        <v>19</v>
      </c>
      <c r="I12" s="2">
        <v>0</v>
      </c>
      <c r="J12" s="2">
        <v>60000</v>
      </c>
      <c r="K12" s="2">
        <v>0</v>
      </c>
      <c r="L12" s="3">
        <f>$J$12+$K$12</f>
        <v>60000</v>
      </c>
    </row>
    <row r="13" spans="1:12" ht="63.75">
      <c r="A13" s="2" t="s">
        <v>76</v>
      </c>
      <c r="B13" s="5" t="s">
        <v>77</v>
      </c>
      <c r="C13" s="2" t="s">
        <v>78</v>
      </c>
      <c r="D13" s="1">
        <v>45231</v>
      </c>
      <c r="E13" s="1">
        <v>46327</v>
      </c>
      <c r="F13" s="2" t="s">
        <v>18</v>
      </c>
      <c r="G13" s="2" t="s">
        <v>30</v>
      </c>
      <c r="H13" s="2" t="s">
        <v>15</v>
      </c>
      <c r="I13" s="2">
        <v>0</v>
      </c>
      <c r="J13" s="2">
        <v>1390410</v>
      </c>
      <c r="K13" s="2">
        <v>0</v>
      </c>
      <c r="L13" s="3">
        <f>$J$13+$K$13</f>
        <v>1390410</v>
      </c>
    </row>
    <row r="14" spans="1:12" ht="63.75">
      <c r="A14" s="2" t="s">
        <v>79</v>
      </c>
      <c r="B14" s="5" t="s">
        <v>80</v>
      </c>
      <c r="C14" s="2" t="s">
        <v>81</v>
      </c>
      <c r="D14" s="1">
        <v>45078</v>
      </c>
      <c r="E14" s="1">
        <v>45444</v>
      </c>
      <c r="F14" s="2" t="s">
        <v>16</v>
      </c>
      <c r="G14" s="2" t="s">
        <v>30</v>
      </c>
      <c r="H14" s="2" t="s">
        <v>19</v>
      </c>
      <c r="I14" s="2">
        <v>0</v>
      </c>
      <c r="J14" s="2">
        <v>59820</v>
      </c>
      <c r="K14" s="2">
        <v>0</v>
      </c>
      <c r="L14" s="3">
        <f>$J$14+$K$14</f>
        <v>59820</v>
      </c>
    </row>
    <row r="15" spans="1:12" ht="63.75">
      <c r="A15" s="2" t="s">
        <v>82</v>
      </c>
      <c r="B15" s="5" t="s">
        <v>83</v>
      </c>
      <c r="C15" s="2" t="s">
        <v>84</v>
      </c>
      <c r="D15" s="1">
        <v>45112</v>
      </c>
      <c r="E15" s="1">
        <v>45478</v>
      </c>
      <c r="F15" s="2" t="s">
        <v>16</v>
      </c>
      <c r="G15" s="2" t="s">
        <v>30</v>
      </c>
      <c r="H15" s="2" t="s">
        <v>19</v>
      </c>
      <c r="I15" s="2">
        <v>0</v>
      </c>
      <c r="J15" s="2">
        <v>60000</v>
      </c>
      <c r="K15" s="2">
        <v>0</v>
      </c>
      <c r="L15" s="3">
        <f>$J$15+$K$15</f>
        <v>60000</v>
      </c>
    </row>
    <row r="16" spans="1:12" ht="38.25">
      <c r="A16" s="2" t="s">
        <v>85</v>
      </c>
      <c r="B16" s="5" t="s">
        <v>86</v>
      </c>
      <c r="C16" s="2" t="s">
        <v>87</v>
      </c>
      <c r="D16" s="1">
        <v>45214</v>
      </c>
      <c r="E16" s="1">
        <v>45580</v>
      </c>
      <c r="F16" s="2" t="s">
        <v>16</v>
      </c>
      <c r="G16" s="2" t="s">
        <v>30</v>
      </c>
      <c r="H16" s="2" t="s">
        <v>19</v>
      </c>
      <c r="I16" s="2">
        <v>0</v>
      </c>
      <c r="J16" s="2">
        <v>75000</v>
      </c>
      <c r="K16" s="2">
        <v>0</v>
      </c>
      <c r="L16" s="3">
        <f>$J$16+$K$16</f>
        <v>75000</v>
      </c>
    </row>
    <row r="17" spans="1:12" ht="63.75">
      <c r="A17" s="2" t="s">
        <v>88</v>
      </c>
      <c r="B17" s="5" t="s">
        <v>89</v>
      </c>
      <c r="C17" s="2" t="s">
        <v>34</v>
      </c>
      <c r="D17" s="1">
        <v>45261</v>
      </c>
      <c r="E17" s="1">
        <v>45627</v>
      </c>
      <c r="F17" s="2" t="s">
        <v>13</v>
      </c>
      <c r="G17" s="2" t="s">
        <v>30</v>
      </c>
      <c r="H17" s="2" t="s">
        <v>19</v>
      </c>
      <c r="I17" s="2">
        <v>0</v>
      </c>
      <c r="J17" s="2">
        <v>74990</v>
      </c>
      <c r="K17" s="2">
        <v>0</v>
      </c>
      <c r="L17" s="3">
        <f>$J$17+$K$17</f>
        <v>74990</v>
      </c>
    </row>
    <row r="18" spans="1:12" ht="63.75">
      <c r="A18" s="2" t="s">
        <v>95</v>
      </c>
      <c r="B18" s="5" t="s">
        <v>96</v>
      </c>
      <c r="C18" s="2" t="s">
        <v>97</v>
      </c>
      <c r="D18" s="1">
        <v>44652</v>
      </c>
      <c r="E18" s="1">
        <v>45748</v>
      </c>
      <c r="F18" s="2" t="s">
        <v>16</v>
      </c>
      <c r="G18" s="2" t="s">
        <v>30</v>
      </c>
      <c r="H18" s="2" t="s">
        <v>24</v>
      </c>
      <c r="I18" s="2">
        <v>45000</v>
      </c>
      <c r="J18" s="2">
        <v>513500</v>
      </c>
      <c r="K18" s="2">
        <v>236500</v>
      </c>
      <c r="L18" s="3">
        <f>$J$18+$K$18</f>
        <v>750000</v>
      </c>
    </row>
    <row r="19" spans="1:12" ht="51">
      <c r="A19" s="2" t="s">
        <v>100</v>
      </c>
      <c r="B19" s="5" t="s">
        <v>101</v>
      </c>
      <c r="C19" s="2" t="s">
        <v>32</v>
      </c>
      <c r="D19" s="1">
        <v>45200</v>
      </c>
      <c r="E19" s="1">
        <v>46296</v>
      </c>
      <c r="F19" s="2" t="s">
        <v>16</v>
      </c>
      <c r="G19" s="2" t="s">
        <v>30</v>
      </c>
      <c r="H19" s="2" t="s">
        <v>102</v>
      </c>
      <c r="I19" s="2">
        <v>0</v>
      </c>
      <c r="J19" s="2">
        <v>281450</v>
      </c>
      <c r="K19" s="2">
        <v>0</v>
      </c>
      <c r="L19" s="3">
        <f>$J$19+$K$19</f>
        <v>281450</v>
      </c>
    </row>
    <row r="20" spans="1:12" ht="76.5">
      <c r="A20" s="2" t="s">
        <v>103</v>
      </c>
      <c r="B20" s="5" t="s">
        <v>104</v>
      </c>
      <c r="C20" s="2" t="s">
        <v>34</v>
      </c>
      <c r="D20" s="1">
        <v>45097</v>
      </c>
      <c r="E20" s="1">
        <v>46011</v>
      </c>
      <c r="F20" s="2" t="s">
        <v>16</v>
      </c>
      <c r="G20" s="2" t="s">
        <v>30</v>
      </c>
      <c r="H20" s="2" t="s">
        <v>102</v>
      </c>
      <c r="I20" s="2">
        <v>0</v>
      </c>
      <c r="J20" s="2">
        <v>102717</v>
      </c>
      <c r="K20" s="2">
        <v>27251</v>
      </c>
      <c r="L20" s="3">
        <f>$J$20+$K$20</f>
        <v>129968</v>
      </c>
    </row>
    <row r="21" spans="1:12" ht="51">
      <c r="A21" s="2" t="s">
        <v>105</v>
      </c>
      <c r="B21" s="5" t="s">
        <v>106</v>
      </c>
      <c r="C21" s="2" t="s">
        <v>90</v>
      </c>
      <c r="D21" s="1">
        <v>44941</v>
      </c>
      <c r="E21" s="1">
        <v>45306</v>
      </c>
      <c r="F21" s="2" t="s">
        <v>23</v>
      </c>
      <c r="G21" s="2" t="s">
        <v>30</v>
      </c>
      <c r="H21" s="2" t="s">
        <v>19</v>
      </c>
      <c r="I21" s="2">
        <v>0</v>
      </c>
      <c r="J21" s="2">
        <v>60000</v>
      </c>
      <c r="K21" s="2">
        <v>0</v>
      </c>
      <c r="L21" s="3">
        <f>$J$21+$K$21</f>
        <v>60000</v>
      </c>
    </row>
    <row r="22" spans="1:12" ht="89.25">
      <c r="A22" s="2" t="s">
        <v>107</v>
      </c>
      <c r="B22" s="5" t="s">
        <v>108</v>
      </c>
      <c r="C22" s="2" t="s">
        <v>109</v>
      </c>
      <c r="D22" s="1">
        <v>44972</v>
      </c>
      <c r="E22" s="1">
        <v>45306</v>
      </c>
      <c r="F22" s="2" t="s">
        <v>23</v>
      </c>
      <c r="G22" s="2" t="s">
        <v>30</v>
      </c>
      <c r="H22" s="2" t="s">
        <v>19</v>
      </c>
      <c r="I22" s="2">
        <v>0</v>
      </c>
      <c r="J22" s="2">
        <v>59850</v>
      </c>
      <c r="K22" s="2">
        <v>0</v>
      </c>
      <c r="L22" s="3">
        <f>$J$22+$K$22</f>
        <v>59850</v>
      </c>
    </row>
    <row r="23" ht="12.75">
      <c r="L23" s="4">
        <f>SUM(L3:L22)</f>
        <v>6654435</v>
      </c>
    </row>
  </sheetData>
  <sheetProtection/>
  <autoFilter ref="A2:L22"/>
  <mergeCells count="1">
    <mergeCell ref="A1:L1"/>
  </mergeCells>
  <conditionalFormatting sqref="A3:L22">
    <cfRule type="expression" priority="1" dxfId="0" stopIfTrue="1">
      <formula>(MOD(ROW(),2))&lt;&gt;1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140625" style="7" customWidth="1"/>
    <col min="2" max="2" width="39.421875" style="7" customWidth="1"/>
    <col min="3" max="3" width="15.421875" style="7" customWidth="1"/>
    <col min="4" max="4" width="12.421875" style="7" customWidth="1"/>
    <col min="5" max="5" width="10.00390625" style="7" customWidth="1"/>
    <col min="6" max="6" width="9.140625" style="7" customWidth="1"/>
    <col min="7" max="7" width="12.8515625" style="7" customWidth="1"/>
    <col min="8" max="8" width="13.28125" style="7" customWidth="1"/>
    <col min="9" max="16384" width="9.140625" style="7" customWidth="1"/>
  </cols>
  <sheetData>
    <row r="1" spans="1:9" ht="25.5" customHeight="1" thickBot="1">
      <c r="A1" s="6" t="s">
        <v>0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10</v>
      </c>
    </row>
    <row r="2" spans="1:9" ht="62.25" customHeight="1">
      <c r="A2" s="5" t="s">
        <v>113</v>
      </c>
      <c r="B2" s="5" t="s">
        <v>114</v>
      </c>
      <c r="C2" s="5" t="s">
        <v>115</v>
      </c>
      <c r="D2" s="8">
        <v>44805</v>
      </c>
      <c r="E2" s="8">
        <v>45627</v>
      </c>
      <c r="F2" s="5" t="s">
        <v>68</v>
      </c>
      <c r="G2" s="5" t="s">
        <v>116</v>
      </c>
      <c r="H2" s="5" t="s">
        <v>24</v>
      </c>
      <c r="I2" s="5">
        <v>394685</v>
      </c>
    </row>
  </sheetData>
  <sheetProtection/>
  <conditionalFormatting sqref="A2:I2">
    <cfRule type="expression" priority="1" dxfId="0" stopIfTrue="1">
      <formula>(MOD(ROW(),2))&lt;&gt;1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PKM   BAP</dc:creator>
  <cp:keywords/>
  <dc:description/>
  <cp:lastModifiedBy>Casper</cp:lastModifiedBy>
  <dcterms:created xsi:type="dcterms:W3CDTF">2024-01-08T11:52:48Z</dcterms:created>
  <dcterms:modified xsi:type="dcterms:W3CDTF">2024-01-23T07:32:26Z</dcterms:modified>
  <cp:category/>
  <cp:version/>
  <cp:contentType/>
  <cp:contentStatus/>
</cp:coreProperties>
</file>