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8800" windowHeight="12450" tabRatio="777"/>
  </bookViews>
  <sheets>
    <sheet name="Birim Risk Kontrol Eylem Planı" sheetId="21" r:id="rId1"/>
    <sheet name="Risk Haritası" sheetId="22" r:id="rId2"/>
    <sheet name="Risk Yeterlilik Katsayısı" sheetId="24" r:id="rId3"/>
    <sheet name="Durum-Açıklama" sheetId="23" state="hidden" r:id="rId4"/>
  </sheets>
  <definedNames>
    <definedName name="_xlnm._FilterDatabase" localSheetId="0" hidden="1">'Birim Risk Kontrol Eylem Planı'!$A$1:$T$19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21" l="1"/>
  <c r="N34" i="21" s="1"/>
  <c r="O34" i="21" s="1"/>
  <c r="M33" i="21"/>
  <c r="N33" i="21"/>
  <c r="O33" i="21" s="1"/>
  <c r="M32" i="21"/>
  <c r="N32" i="21"/>
  <c r="O32" i="21"/>
  <c r="M31" i="21"/>
  <c r="N31" i="21" s="1"/>
  <c r="O31" i="21" s="1"/>
  <c r="M30" i="21"/>
  <c r="N30" i="21" s="1"/>
  <c r="O30" i="21" s="1"/>
  <c r="J30" i="21"/>
  <c r="J31" i="21"/>
  <c r="J32" i="21"/>
  <c r="J33" i="21"/>
  <c r="J34" i="21"/>
  <c r="M29" i="21"/>
  <c r="N29" i="21" s="1"/>
  <c r="O29" i="21" s="1"/>
  <c r="J29" i="21"/>
  <c r="M28" i="21"/>
  <c r="N28" i="21" s="1"/>
  <c r="O28" i="21" s="1"/>
  <c r="J28" i="21"/>
  <c r="M27" i="21" l="1"/>
  <c r="J27" i="21"/>
  <c r="M26" i="21"/>
  <c r="J26" i="21"/>
  <c r="M25" i="21"/>
  <c r="M24" i="21"/>
  <c r="J24" i="21"/>
  <c r="J25" i="21"/>
  <c r="N24" i="21" l="1"/>
  <c r="O24" i="21" s="1"/>
  <c r="N25" i="21"/>
  <c r="O25" i="21" s="1"/>
  <c r="N26" i="21"/>
  <c r="O26" i="21" s="1"/>
  <c r="N27" i="21"/>
  <c r="O27" i="21" s="1"/>
  <c r="M17" i="21"/>
  <c r="M23" i="21" l="1"/>
  <c r="M22" i="21"/>
  <c r="M18" i="21" l="1"/>
  <c r="J18" i="21"/>
  <c r="M21" i="21"/>
  <c r="M20" i="21"/>
  <c r="J17" i="21"/>
  <c r="J19" i="21"/>
  <c r="J20" i="21"/>
  <c r="J21" i="21"/>
  <c r="J22" i="21"/>
  <c r="N22" i="21" s="1"/>
  <c r="O22" i="21" s="1"/>
  <c r="J23" i="21"/>
  <c r="N23" i="21" s="1"/>
  <c r="O23" i="21" s="1"/>
  <c r="N18" i="21" l="1"/>
  <c r="O18" i="21" s="1"/>
  <c r="N20" i="21"/>
  <c r="O20" i="21" s="1"/>
  <c r="N21" i="21"/>
  <c r="O21" i="21" s="1"/>
  <c r="J16" i="21" l="1"/>
  <c r="M14" i="21"/>
  <c r="M15" i="21"/>
  <c r="M16" i="21"/>
  <c r="N17" i="21"/>
  <c r="O17" i="21" s="1"/>
  <c r="M19" i="21"/>
  <c r="N19" i="21" s="1"/>
  <c r="O19" i="21" s="1"/>
  <c r="N16" i="21" l="1"/>
  <c r="O16" i="21" s="1"/>
  <c r="J14" i="21"/>
  <c r="N14" i="21" s="1"/>
  <c r="O14" i="21" s="1"/>
  <c r="J15" i="21"/>
  <c r="N15" i="21" s="1"/>
  <c r="O15" i="21" s="1"/>
  <c r="J11" i="21" l="1"/>
  <c r="M11" i="21"/>
  <c r="M10" i="21"/>
  <c r="J10" i="21"/>
  <c r="N10" i="21" l="1"/>
  <c r="O10" i="21" s="1"/>
  <c r="N11" i="21"/>
  <c r="O11" i="21" s="1"/>
  <c r="J8" i="21"/>
  <c r="M7" i="21" l="1"/>
  <c r="M8" i="21"/>
  <c r="N8" i="21" s="1"/>
  <c r="O8" i="21" s="1"/>
  <c r="M9" i="21"/>
  <c r="M6" i="21"/>
  <c r="J6" i="21"/>
  <c r="J7" i="21"/>
  <c r="J9" i="21"/>
  <c r="J5" i="21"/>
  <c r="M5" i="21"/>
  <c r="M12" i="21"/>
  <c r="J12" i="21"/>
  <c r="N5" i="21" l="1"/>
  <c r="O5" i="21" s="1"/>
  <c r="N12" i="21"/>
  <c r="O12" i="21" s="1"/>
  <c r="N7" i="21"/>
  <c r="O7" i="21" s="1"/>
  <c r="N6" i="21"/>
  <c r="O6" i="21" s="1"/>
  <c r="N9" i="21"/>
  <c r="O9" i="21" s="1"/>
  <c r="M13" i="21" l="1"/>
  <c r="J13" i="21"/>
  <c r="N13" i="21" l="1"/>
  <c r="O13" i="21" s="1"/>
</calcChain>
</file>

<file path=xl/comments1.xml><?xml version="1.0" encoding="utf-8"?>
<comments xmlns="http://schemas.openxmlformats.org/spreadsheetml/2006/main">
  <authors>
    <author>acer</author>
  </authors>
  <commentList>
    <comment ref="E3" authorId="0" shapeId="0">
      <text>
        <r>
          <rPr>
            <sz val="9"/>
            <color indexed="81"/>
            <rFont val="Tahoma"/>
            <family val="2"/>
            <charset val="162"/>
          </rPr>
          <t>riskler, temel olarak operasyonel, finansal, stratejik, uyum, itibar, teknolojik ve proje riskleri olarak alt kategorilerde değerlendirilir. 
Stratejik Riskler: İdarenin stratejik amaç ve hedeflerinden dolayı maruz kalebileceği risklerdir.
Operasyonel riskler: İdarenin faaliyetlerini mevzuata uygun, zamanında, etkili, ekonomik ve verimli bir şekilde yürütülmesini etkileyebilecek risklerdir.
Finansal riskler: İdarenin finansal yapısını ve finansal faaliyetlerini sürdürmek için ihtiyaç duyduğu kaynakları etkileyebilecek risklerdir.
Uyum Riskleri: idarenin mevzuata iç ve dış düzenlemelere uygun işlemler yapmasını etkileyebilecek risklerdir.
İtibar Riskleri: İdareye duyulan güveni veya kamuoyundaki imajını etkileyebilecek risklerdir.
Teknolojik Riskler: Teknolojik gelişmeler ve idarenin kullanıdığı teknolojilerden kaynaklanan risklerdir.
Proje Riskleri: İdarenin Stratejik amaç ve hedeflerine ulaşmak üzere gerçekleştirmekte olduğu projelerle ilgili olan risklerdir.
İdare, faaliyetlerini ve ihtiyaçlarını dikkate alarak Risk Strateji Belgesinde ilave kategoriler (güvenlik riskleri, çevresel riskler, idareler arası koordinasyon eksikliğinden kaynaklanan riskler vb.) belirleyebilir.</t>
        </r>
      </text>
    </comment>
    <comment ref="H3" authorId="0" shapeId="0">
      <text>
        <r>
          <rPr>
            <b/>
            <sz val="9"/>
            <color indexed="81"/>
            <rFont val="Tahoma"/>
            <family val="2"/>
            <charset val="162"/>
          </rPr>
          <t>acer:</t>
        </r>
        <r>
          <rPr>
            <sz val="9"/>
            <color indexed="81"/>
            <rFont val="Tahoma"/>
            <family val="2"/>
            <charset val="162"/>
          </rPr>
          <t xml:space="preserve">
Olasılık; Bir olayın/durumun belli bir zaman dilimi içerisinde meydana gelme ihtimalini ifade eder. 
5&gt;neredeyse kesin
4&gt;yüksek olasılık
3&gt;olası
2&gt;zayıf olasılık
1&gt;Çok zayıf olasılık</t>
        </r>
      </text>
    </comment>
    <comment ref="I3" authorId="0" shapeId="0">
      <text>
        <r>
          <rPr>
            <b/>
            <sz val="9"/>
            <color indexed="81"/>
            <rFont val="Tahoma"/>
            <charset val="1"/>
          </rPr>
          <t>acer:</t>
        </r>
        <r>
          <rPr>
            <sz val="9"/>
            <color indexed="81"/>
            <rFont val="Tahoma"/>
            <charset val="1"/>
          </rPr>
          <t xml:space="preserve">
Etki riskin gerçekleşmesi halinde idare üzerinde yaratacağı olumlu/olumsuz sonuçları ifade eder.
5&gt; çok yüksek
4&gt; yüksek
3&gt; orta
2&gt; Düşük
1&gt; Çok Düşük</t>
        </r>
      </text>
    </comment>
    <comment ref="J3" authorId="0" shapeId="0">
      <text>
        <r>
          <rPr>
            <b/>
            <sz val="9"/>
            <color indexed="81"/>
            <rFont val="Tahoma"/>
            <family val="2"/>
            <charset val="162"/>
          </rPr>
          <t>acer:</t>
        </r>
        <r>
          <rPr>
            <sz val="9"/>
            <color indexed="81"/>
            <rFont val="Tahoma"/>
            <family val="2"/>
            <charset val="162"/>
          </rPr>
          <t xml:space="preserve">
Doğal risk puanı; İdare tarafından riske yönelik herhangi bir ilave risk yönetimi faaliyeti uygulanmadan önceki risk seviyesidir.
Doğal Risk Puanı= olasılıkXetki
20 ,25 &gt;Çok Yüksek
12,15,16&gt; Yüksek
6,8,9,10&gt; Orta
3,4,5&gt; Düşük
1,2&gt; Çok Düşük</t>
        </r>
      </text>
    </comment>
    <comment ref="L3" authorId="0" shapeId="0">
      <text>
        <r>
          <rPr>
            <b/>
            <sz val="9"/>
            <color indexed="81"/>
            <rFont val="Tahoma"/>
            <family val="2"/>
            <charset val="162"/>
          </rPr>
          <t>acer:</t>
        </r>
        <r>
          <rPr>
            <sz val="9"/>
            <color indexed="81"/>
            <rFont val="Tahoma"/>
            <family val="2"/>
            <charset val="162"/>
          </rPr>
          <t xml:space="preserve">
Mevcut risk yönetimi faaliyetleri; idarenin stratejik amaç ve hedeflerine ulaşmasını etkileyebilecek risklere yönelik idare bünyesinde halihazırda uygulanan faaliyetlerdir.
Mevcut risk yönetimi faaliyetlerinin yeterli olup olmadığı aşağıdaki sorulara verilen cevaplara göre belirlenir.
Mevcut risk yönetimi faaliyetleri; riskin seviyesini kabul edilebilir düzeye indiriyor mu?
alınmış olan önlemler, gerçekleşebilecek önemli kayıpları önlüyor mu?
risk yönetimi faaliyetlerinin yürütülmesi için idare yeterli kaynağa sahip mi?
risk yönetimi faaliyetlerinde kaynaklar etkili ve verimli bir biçimde kullanılıyor mu?</t>
        </r>
      </text>
    </comment>
    <comment ref="M3" authorId="0" shapeId="0">
      <text>
        <r>
          <rPr>
            <b/>
            <sz val="9"/>
            <color indexed="81"/>
            <rFont val="Tahoma"/>
            <charset val="1"/>
          </rPr>
          <t>acer:</t>
        </r>
        <r>
          <rPr>
            <sz val="9"/>
            <color indexed="81"/>
            <rFont val="Tahoma"/>
            <charset val="1"/>
          </rPr>
          <t xml:space="preserve">
&gt;Yeterli (0,1)=&gt;İdare bünyesinde riskin olasılığını ve etkisini azaltmaya yönelik olarak yeterli seviyede risk yönetimi faaliyetleri tasarlanmış ve işletilmektedir.
&gt;Kısmen Yeterli (0,4)=&gt;Riski yönetmek için yürütülen mevcut risk yönetimi faaliyetleri kısmen yeterlidir. Risk yönetimi faaliyetlerinin Riskin etkisini azaltmaya yönelik olarak geliştirilmesi veya ek önlemler alınması 
gerekmektedir.
&gt;Zayıf (0,8)=&gt; mevcut risk yönetimi faaliyetleri riskin seviyesini kabul edilebilir seviyeye indirecek şekilde tasarlanmamış veya işletilmemektedir. Riskin etki ve olasılık seviyeleri göz önünde bulundurularak bunları azaltmaya yönelik önlemler alınması gerekmektedir.
&gt; Yeterli Değil =&gt; Risk Yönetmek için tasarlanmış ve işletilen herhangi bir risk yönetimi faaliyeti bulunmamaktadır.</t>
        </r>
      </text>
    </comment>
    <comment ref="N3" authorId="0" shapeId="0">
      <text>
        <r>
          <rPr>
            <b/>
            <sz val="9"/>
            <color indexed="81"/>
            <rFont val="Tahoma"/>
            <charset val="1"/>
          </rPr>
          <t>acer:</t>
        </r>
        <r>
          <rPr>
            <sz val="9"/>
            <color indexed="81"/>
            <rFont val="Tahoma"/>
            <charset val="1"/>
          </rPr>
          <t xml:space="preserve">
kalıntı (artık) risk seviyesi: Riskin etkisini ve/veya olasılığını azaltmak için idare tarafından yürütülen mevcut risk yönetimi faaliyetlerinden sonra arta kalan risk seviyesini ifade eder. 
Kalıntı Risk Puanı=Doğal Risk Puanı X Mevcut Rirk Yönetimi Faaliyetlerinin Yeterlilik Katsayısı
Yılda en az 2 defa kontrol edilmelidir.
20&lt;=Risk Puanı&lt;=25 (Çok yüksek) İdarenin çok yüksek derecede riske maruz kaldığını ifade eder. ilave risk yönetimi faaliyetleri gerçekleştirilmezse idarenin stratejik amaç ve hedeflere ulaşamaması söz konusudur. 
12&lt;=Risk Puanı&lt;=20  (Yüksek) İdarenin yüksek derecede riske maruz kaldığını ifade eder. ilave risk yönetimi faaliyetleri gerçekleştirilmezse idarenin stratejik amaç ve hedeflere ulaşmasını önemli ölçüde engelleyebilir.
6&lt;=Risk Puanı&lt;=12 (Orta) İdarenin Orta derecede riske maruz kaldığını ifade eder. idarenin stratejik amaç ve hedeflere ulaşmasını engelleyebilir. 
3&lt;=Risk Puanı&lt;=6 (Düşük) idarenin stratejik amaç ve hedeflere ulaşmasını önemli ölçüde engellemez. 
Risk Puanı &lt;3 (Çok Düşük) idarenin stratejik amaç ve hedeflere ulaşmasını engellemez. 
 </t>
        </r>
      </text>
    </comment>
  </commentList>
</comments>
</file>

<file path=xl/sharedStrings.xml><?xml version="1.0" encoding="utf-8"?>
<sst xmlns="http://schemas.openxmlformats.org/spreadsheetml/2006/main" count="478" uniqueCount="278">
  <si>
    <t>TAMAMLANMA TARİHİ</t>
  </si>
  <si>
    <t>ÖNGÖRÜLEN EYLEMLER</t>
  </si>
  <si>
    <t>İLAVE KONTROLLER</t>
  </si>
  <si>
    <t>DURUMU / AÇIKLAMALAR</t>
  </si>
  <si>
    <t>SÜREÇ ADI</t>
  </si>
  <si>
    <t>Risk kaydındaki sıralamayı gösterir.</t>
  </si>
  <si>
    <t>AÇIKLAMALAR</t>
  </si>
  <si>
    <t xml:space="preserve">SIRA NO: </t>
  </si>
  <si>
    <t>GERÇEKLEŞTİREN</t>
  </si>
  <si>
    <t>BİTİŞ</t>
  </si>
  <si>
    <t xml:space="preserve">
BAŞLAMA
</t>
  </si>
  <si>
    <t>Tespit edilen risklerin iyileştirilmesi için uygulanacak yöntemi/mekanizmaları/tedbirleri ifade eder.</t>
  </si>
  <si>
    <t xml:space="preserve">BİRİM ADI : </t>
  </si>
  <si>
    <t>BİRİM RİSK KONTROL EYLEM PLANI</t>
  </si>
  <si>
    <t>SONUÇLAR</t>
  </si>
  <si>
    <t>DOĞAL RİSK PUANI</t>
  </si>
  <si>
    <t>KALINTI RİSK PUANI</t>
  </si>
  <si>
    <t>KALINTI RİSK ÖNEM DERECESİ</t>
  </si>
  <si>
    <t>TESPİT EDİLEN RİSKLER</t>
  </si>
  <si>
    <t>SÜREÇ KODU:</t>
  </si>
  <si>
    <t>SÜREÇ ADI:</t>
  </si>
  <si>
    <t>NEDENLER</t>
  </si>
  <si>
    <t>GERÇEKLEŞTİREN (Eylem Sorumlusu)</t>
  </si>
  <si>
    <t>RİSK TÜRÜ</t>
  </si>
  <si>
    <t>Olası</t>
  </si>
  <si>
    <t>Yüksek</t>
  </si>
  <si>
    <t>Düşük</t>
  </si>
  <si>
    <t>Orta</t>
  </si>
  <si>
    <t>Kısmen Yeterli</t>
  </si>
  <si>
    <t>Seçiniz</t>
  </si>
  <si>
    <t>Doğal Risk Haritası</t>
  </si>
  <si>
    <t>OLASILIK</t>
  </si>
  <si>
    <t>Neredeyse Kesin</t>
  </si>
  <si>
    <t>Yüksek Olasılık</t>
  </si>
  <si>
    <t>Zayıf Olasılık</t>
  </si>
  <si>
    <t>Çok Zayıf Olasılık</t>
  </si>
  <si>
    <t>Çok Düşük</t>
  </si>
  <si>
    <t>Çok Yüksek</t>
  </si>
  <si>
    <t>ETKİ</t>
  </si>
  <si>
    <t>Risk Haritası
Olasılık x Etki</t>
  </si>
  <si>
    <t>Başlamadı</t>
  </si>
  <si>
    <t>Bütçe Bekliyor</t>
  </si>
  <si>
    <t>Devam Ediyor</t>
  </si>
  <si>
    <t>İptal Edildi</t>
  </si>
  <si>
    <t>Tamamlandı</t>
  </si>
  <si>
    <t>DOĞAL RİSK ETKİ PUANI</t>
  </si>
  <si>
    <t>MEVCUT RİSK YÖNETİMİ FAALİYETLERİNİN YETERLİLİĞİ</t>
  </si>
  <si>
    <t>YETERLİLİK
KATSAYISI</t>
  </si>
  <si>
    <t>AÇIKLAMA</t>
  </si>
  <si>
    <t>Yeterli</t>
  </si>
  <si>
    <t>Riski yönetmek için idare bünyesinde riskin olasılığını (önleyici risk yönetimi faaliyetleri mevcuttur) ve/veya etkisini (risk gerçekleştiğinde uygulanacak acil eylem planları mevcuttur) azaltmaya yönelik olarak yeterli seviyede risk yönetimi faaliyetleri tasarlanmış ve işletilmektedir.
Mevcut risk yönetimi faaliyetlerinin etkin tasarlandığı ve işletildiği konusunda üst yönetimin makul güvencesi (iç denetim ve/veya Sayıştay raporlarıyla da desteklenen) bulunmaktadır.</t>
  </si>
  <si>
    <t>Riski yönetmek için yürütülen mevcut risk yönetimi faaliyetleri kısmen yeterlidir. Söz konusu risk yönetimi faaliyetlerinin riskin etkisini ve/veya olasılığını azaltmaya yönelik olarak geliştirilmesi veya ek önlemlerin tasarlanması gerekmektedir.
Bu durum iç denetim veya Sayıştay raporları ile de desteklenmektedir.</t>
  </si>
  <si>
    <t>Zayıf</t>
  </si>
  <si>
    <t>Mevcut risk yönetimi faaliyetleri riskin seviyesini kabul edilebilir seviyeye indirecek şekilde tasarlanmamış veya işletilmemektedir. Riskin etki ve olasılık seviyeleri göz önünde bulundurularak bunları azaltmaya yönelik önlemler alınması
gerekmektedir.</t>
  </si>
  <si>
    <t>Yeterli Değil</t>
  </si>
  <si>
    <t>Riski yönetmek için tasarlanmış ve işletilen herhangi bir risk yönetimi faaliyeti bulunmamaktadır. Ek olarak, idarenin kontrolünde olmayan dış risklerin mevcut olması veya bir riske yönelik gerçekleştirilebilecek ilave bir risk yönetimi faaliyetinin idarenin inisiyatifi ve yetkisi dâhilinde alınamıyor olması mevcut risk yönetimi faaliyetlerinin yeterli olmadığını göstermektedir.</t>
  </si>
  <si>
    <t>NEDENLER:</t>
  </si>
  <si>
    <t>SONUÇLAR:</t>
  </si>
  <si>
    <t>DOĞAL RİSK OLASILIK PUANI</t>
  </si>
  <si>
    <t>Anket sonuçlarının sadece raporlanması, iyileştirme için kullanılmaması.</t>
  </si>
  <si>
    <t>Paydaş güveninin sarsılması, kurumsal sorunların kronikleşmesi ve gelişim alanlarının tıkanması.</t>
  </si>
  <si>
    <t>Paydaşlardan gelen şikayet veya önerilerin çözümsüz bırakılması.</t>
  </si>
  <si>
    <t>Birimlerin sisteme veri girişini zamanında veya doğru kanıtlarla yapmaması.</t>
  </si>
  <si>
    <t>Görevden ayrılan personelin yerine gelen yeni personelin sürece adapte olamaması ve işlerin aksaması.</t>
  </si>
  <si>
    <t>Birimdeki kalite bilincinin yetersizliği ve iç tetkiklerin yüzeysel yapılması.</t>
  </si>
  <si>
    <t>Verilerin kaybolması, yetkisiz kişilerin erişimine açılması veya fiziksel zarar görmesi.</t>
  </si>
  <si>
    <t>HAZIRLAYAN : Mustafa ŞENER</t>
  </si>
  <si>
    <t>ONAYLAYAN: Alpaslan DOĞAN</t>
  </si>
  <si>
    <t>Birim Risk Eylem Planını hazırlayan Fakülte/Yüksekokul/Koordinatörlük/Daire Başkanlığını vb. ifade eder.</t>
  </si>
  <si>
    <t>Süreç/faaliyetler için tespit edilen risklerin türünü ifade eder.</t>
  </si>
  <si>
    <t>Süreç/faaliyetler için tespit edilen risklerin açıklamasını ifade eder.</t>
  </si>
  <si>
    <t>Önlem alınmadığı takdirde riskin doğuracağı sonuçları ifade eder.</t>
  </si>
  <si>
    <t>Riskin gerçekleşme olasılığını ve etkisini azaltmak için, mevcut kontrollerin dışında uygulanacak ilave kontroller bu sütuna yazılır.</t>
  </si>
  <si>
    <t xml:space="preserve"> 
Sürecin, yönetici tarafından takibinin sağlaması için belirtilmelidir. (Başlamadı, Bütçe Bekliyor, Devam Ediyor, İptal Edildi, Tamamlandı vb. ifadeler kullanılmalıdır.)
</t>
  </si>
  <si>
    <t>Riskin gerçekleşme nedenini ifade eder.</t>
  </si>
  <si>
    <t>Öngörülen eylemin gerçekleştirilmesinden, yönetilmesinden ve izlenmesinden sorumlu olan birim/makamı ifade eder.</t>
  </si>
  <si>
    <t>Öngörülen eylemin gerçekleştirilmesinin başlayacağı ve biteceği tarihi ifade eder.</t>
  </si>
  <si>
    <r>
      <t>TESPİT EDİLEN RİSK:</t>
    </r>
    <r>
      <rPr>
        <sz val="11"/>
        <color indexed="8"/>
        <rFont val="Times New Roman"/>
        <family val="1"/>
        <charset val="162"/>
      </rPr>
      <t xml:space="preserve"> </t>
    </r>
  </si>
  <si>
    <r>
      <t>RİSK TÜRÜ:</t>
    </r>
    <r>
      <rPr>
        <sz val="11"/>
        <color indexed="8"/>
        <rFont val="Times New Roman"/>
        <family val="1"/>
        <charset val="162"/>
      </rPr>
      <t xml:space="preserve"> </t>
    </r>
  </si>
  <si>
    <t>Bütçe hazırlama ve uygulama sürecinde koordineli çalışılan birimlerden talep edilen verilerin istenilen formatta, şekilde, düzeyde ve zamanında gelmemesi veya yanlış gelmesi.</t>
  </si>
  <si>
    <t>- Üniversite bütçesinin hazırlanarak tamamlanması gereken süreçte tamamlanamaması.
- Kurumsal itibar kaybına neden olunması.</t>
  </si>
  <si>
    <t>- Veri talep edilen birimlerdeki yönetici çalışan arasındaki koordinasyon eksikliği.
- Veri elde edilen birim çalışanının bir önceki yıl veriyi veren personelden farklı kişi olması.
- Bütçe hazırlık çalışmalarının yılda bir kez gerçekleştirilmesi.</t>
  </si>
  <si>
    <t>Birimlerden gelen verilerin teyit edilmesi.</t>
  </si>
  <si>
    <t>Harcama birimlerine hizmet içi bütçe eğitimi düzenlenecektir.</t>
  </si>
  <si>
    <t>Maaş, ek ders, sosyal haklar gibi toplu ödemelerde; ön mali kontrolün gerektiği şekilde yapılamaması.</t>
  </si>
  <si>
    <t>- Yersiz ödemelerin yapılmasından dolayı kamu zararı oluşması.
- Hak kaybına neden olunması.
- Kuruma karşı güvenin sarsılması ve itibar kaybına neden olunması.</t>
  </si>
  <si>
    <t>- Yeni personel talep edilmesi.
- Personele motivasyon artırıcı etkinlik yapılması.</t>
  </si>
  <si>
    <t>Ön Mali Kontrol konusunda hizmet içi eğitim düzenlenecektir.</t>
  </si>
  <si>
    <t>Daire Başkanı, ilgili personel</t>
  </si>
  <si>
    <t>- Birimlerden gelen veri akışındaki aksaklıklar ve raporlama takvimine uyulmaması.
- Birimlerden gelen ham verilerin kontrol edilmeden rapora aktarılması veya verilerin standartlara uygun olarak raporlara aktarılmaması.</t>
  </si>
  <si>
    <t>- Yönetimsel kararların hatalı alınması, denetimlerde eleştirilere sebep olunması.
- Kurumsal performansın yanlış ölçülmesi ve kamuoyuna hatalı bilgi sunulması.</t>
  </si>
  <si>
    <t>- Veri toplama takviminin oluşturulması ve raporlama süreçlerinin otomasyon sistemleri üzerinden yapılması.</t>
  </si>
  <si>
    <t>- Birimlere konunun hassasiyetini bildiren üst yönetim imzalı yazı yazılacaktır.                           - Birimlerden gelen veriler teyit edilecektir.</t>
  </si>
  <si>
    <t>İlgili personel</t>
  </si>
  <si>
    <t>Muhasebe hizmetlerinin zamanında tamamlanamaması, yanlış muhasebe kayıtları yapılması.</t>
  </si>
  <si>
    <t xml:space="preserve">- Personel eksikliği
- Personelin mevzuat bilgisinin yetersizliği
- Personelin iş yükünün ağır olması
- Görev tanımlarındaki belirsizlikler                                    </t>
  </si>
  <si>
    <t>- Alanında yetkin yeni personel istihdam edilmesi. 
- Otomasyon sistemlerinden çapraz kontroller yapılması.</t>
  </si>
  <si>
    <t>- Personele muhasebe alanında hizmet içi eğitim düzenlenecektir.</t>
  </si>
  <si>
    <t>Birim varlıklarında (demirbaş vb.) sistem kayıtları ile fiili durumunun uyuşmaması.</t>
  </si>
  <si>
    <t>Muhasebe sistemi kayıtlarının güncel tutulamaması ve taşınırların fiziksel sayımlarının tam ve doğru olarak yapılamaması.</t>
  </si>
  <si>
    <t>- Varlıklarda eksilmeler veya fazlalıklar oluşması. 
- Mali tabloların gerçeği yansıtmaması. 
- Personel hakkında zimmet vb. yaptırımlar oluşması.</t>
  </si>
  <si>
    <t>Belirli aralıklarla (yılda en az bir kez) envanter sayımı yapılması ve sistemle karşılaştırılması.</t>
  </si>
  <si>
    <t>- Varlık kayıtları gerçeğe uygun şekilde yapılacaktır. 
- Sorumlu personel hakkında gerekli işlemler yürütülecektir.</t>
  </si>
  <si>
    <t>-Birimlerden varlık hareketlerine ilişkin fişlerin muhasebe birimine zamanında teslim edilmemesi.
-Varlık işlem fişlerinin imza süreçlerinin tamamlanmadan konsolide yetkilisine gönderilmesi.
-Konsolide yetkilisinin iş yükü fazlalığının olması.</t>
  </si>
  <si>
    <t>-Birim taşınır kayıt yetkililerine taşınır işlem süreçlerinin öneminin ifade edilmesi.</t>
  </si>
  <si>
    <t>-Birimlere; yıl içerisinde gerçekleştirdikleri varlık hareketleri ile ilgili evrakları eksiksiz ve zamanında göndermeleri hususunda, üst yönetim imzalı bildirim gönderilecektir.</t>
  </si>
  <si>
    <t>Yanlış performans ölçümü sonucunda, stratejik hedeflere ulaşılıp ulaşılamadığının doğru olarak tespit edilememesi.</t>
  </si>
  <si>
    <t>İlgili birimlerin veri girişlerinin kanıt (dosya/belge) zorunluluğu ile sisteme yüklenmesi ve diğer otomasyon sistemleri ile çapraz kontrolünün yapılması.</t>
  </si>
  <si>
    <t>Kalite süreçlerinin sadece dokümantasyon bazlı kalması, uygulamaya yansımaması.</t>
  </si>
  <si>
    <t>Üniversitemiz tarafından kullanılan sistemlerde (KBS-MYS-TKYS vb.) yetki verme (aktif/pasif etme) işlemlerinin zamanında yapılmaması veya eksik yapılması.</t>
  </si>
  <si>
    <t>Stratejik Riskler</t>
  </si>
  <si>
    <t>,</t>
  </si>
  <si>
    <t>Operasyonel Riskler</t>
  </si>
  <si>
    <t>Teknolojik Riskler</t>
  </si>
  <si>
    <t>Finansal Riskler</t>
  </si>
  <si>
    <t>Yozgat Bozok Üniversitesi Süreç Yönetimi El Kitabı, süreç sınıflandırması başlığı altındaki süreç adlarının başında bulunan kodu ifade eder.</t>
  </si>
  <si>
    <t>Yozgat Bozok Üniversitesi Süreç Yönetimi El Kitabı, süreç sınıflandırması başlığı altındaki ilgili süreç grubunun adını ifade eder.</t>
  </si>
  <si>
    <t>PUKÖ (Planla-Uygula-Kontrol Et-Önlem Al) döngüsünün uygulanması ve birim bazlı performans göstergelerinin izlenmesi.</t>
  </si>
  <si>
    <t>Dokümante edilen kalite süreçleri değerlendirilerek uygulamaya geçirilecektir.</t>
  </si>
  <si>
    <t>Hizmet kalitesinde, standartların altına düşülmesi ve verimlilik kaybı yaşanması.</t>
  </si>
  <si>
    <t>Anket sonuçlarına dayalı düzeltici ve önleyici faaliyetlerin (DÖF) yürütülmesi.</t>
  </si>
  <si>
    <t>Raporlanan anket sonuçları, iyileştirme süreçlerinde yol gösterici olarak kullanılacaktır.</t>
  </si>
  <si>
    <t>Daire Başkanı, başkanlık personeli</t>
  </si>
  <si>
    <t xml:space="preserve">Satın almalarda 4734 sayılı Kanunda belirtilen doğrudan temin limitlerinin (%10) aşılması. </t>
  </si>
  <si>
    <t>-İç ve dış denetimlerde bulgu konusu olmasından dolayı kurumsal imajın zarar görmesi
-İş yükünün artması.</t>
  </si>
  <si>
    <t>Harcama birimlerinin limit takibini kolaylaştırmak için yazılım tedarik edilmesi.</t>
  </si>
  <si>
    <t>-Harcama birimlerinin ihale dışında alımları aylık olarak konsolide edilerek, limit takibi yapılacaktır.
-EKAP'a veri girişlerinin sağlanması için birimler teşvik edilecektir.</t>
  </si>
  <si>
    <t>İlgili personel, harcama birimleri</t>
  </si>
  <si>
    <t>Yapım işi, ihale işleri, mal ve hizmet alımı gibi ödemelerde zaman ve nakit yönetiminde aksamalar bulunması.</t>
  </si>
  <si>
    <t>-Kuruma karşı güvenin sarsılması ve itibar kaybı oluşması
-Gecikmelerden dolayı kurumun zarara uğraması                   -Kişi ve firmaların hak kaybına uğraması
-Yasal takibata sebep olunması.</t>
  </si>
  <si>
    <t>Harcama birimlerinden gelen talep yazısının sadece ilgili personele değil birden fazla personele  havale edilmesinden dolayı işlemin sonuçlandırılmasında yaşanan belirsizlikler bulunması.</t>
  </si>
  <si>
    <t>- Kamu zararının oluşması durumunda ilgili birimdeki sorumlu kişi yada kişilerin tespitinde zorluklar yaşanması.
- KBS ve TKYS sistemlerinden alınacak harcama birimlerine ait yetkili listesi (taşınır kayıt yetkilisi-taşınır kontrol yetkilisi) raporlarının harcama birimleri ile uyuşmaması.</t>
  </si>
  <si>
    <t>Belirli periyotlarda, sistemde tanımlanan yetkiler incelenerek, mevcut durumun doğruluğunun teyit edilmesi.</t>
  </si>
  <si>
    <t>-İlgili personelin hatası veya evrak takibinde eksiklikler bulunması
-Evrak havalesinin yanlış personele yapılması.</t>
  </si>
  <si>
    <t>-Hak sahiplerine ödemenin yapılamaması veya eksik yapılması, 
-Geriye dönük düzeltme işlemleri nedeniyle iş yükü oluşması
-Kuruma karşı güvenin sarsılması ve itibar kaybı oluşması</t>
  </si>
  <si>
    <t>Belirli periyotlarda, Hukuk Müşavirliği ile evrakların ve açılan alacak dosyalarının kontrolü sağlanacaktır.</t>
  </si>
  <si>
    <t>Evrakların ilgili personele havale edilmesi sonrası, yazılı not alınarak takip edilmesi.</t>
  </si>
  <si>
    <t>Bütçenin etkin yönetilmemesi.</t>
  </si>
  <si>
    <t>- Bütçeye bloke konulması
- Bütçe verilerinin yanlış girilmesi
- Bütçenin tenkisi
- Öngörülmeyen harcamalar nedeniyle bütçenin yetersiz kalması.</t>
  </si>
  <si>
    <t>-Kurum imajının zedelenmesi
-Vaktinde yapılamayan ödemeler nedeniyle hak kayıpları oluşması
-Vaktinde yapılamayan ödemeler nedeniyle kamu zararına ve faiz ödemesine neden olunması.</t>
  </si>
  <si>
    <t>-Her yıl bütçe dönemi başlangıcında ve belirli araklılarla üst yönetim ve harcama yetkilileri ile bütçe harcamaları hakkında toplantı yapılması
-Bütçenin etkin bir şekilde yönetilmesi için bütçe konusunda uzmanlaşmış personelin istihdam edilmesi.</t>
  </si>
  <si>
    <t>-Bütçe hazırlık sürecinde öngörülemeyen harcamaların en aza indirilmesi için birimlere gerekli uyarılar yapılacaktır
-Bütçe verileri ilgili personel tarafından teyit ve kontrol edilecektir.</t>
  </si>
  <si>
    <t>-Bilgi kirliliği ve paydaşların yanlış bilgilendirilmesi
-Kuruma karşı güvenin sarsılması ve itibar kaybı oluşması.</t>
  </si>
  <si>
    <t>-Yedekleme sistemlerinin yetersizliğinin bulunması 
-Arşivleme standartlarına uyulmaması
-Yetkilendirmenin yanlış kişilere yapılması
-Sistemsel hataların bulunması.</t>
  </si>
  <si>
    <t>-Kurumsal hafızanın kaybolması
-Bilgi güvenliği ihlalleri ve yasal yükümlülüklerin yerine getirilememesi.</t>
  </si>
  <si>
    <t>-Otomasyon sistemlerinin etkin kullanımı ve veri yedekleme işlemlerinin sıkılaştırılması
-Fiziki arşivin güvenliğinin sağlanması</t>
  </si>
  <si>
    <t>Personelin otomasyon sistemlerindeki yetkileri kontrol edilerek, gerekli hallerde güncellenecektir.</t>
  </si>
  <si>
    <t>-Geri bildirim takip sisteminin işlememesi
-Birimin çözüm üretme kapasitesinin kısıtlı olması.</t>
  </si>
  <si>
    <t>Paydaş memnuniyetinin azalması ve kurumsal itibarın zedelenmesi.</t>
  </si>
  <si>
    <t>Geri bildirimlerin anlık takibi ve çözümlerin uygulanması.</t>
  </si>
  <si>
    <t>Geri bildirimlerin karşılanmasına ve kapatılmasına yönelik faaliyetler ivedilikle gerçekleştirilecektir.</t>
  </si>
  <si>
    <t>İlgili personel, ilgili paydaş</t>
  </si>
  <si>
    <t>Kurumsal performans ve mali bilgilerin kamuoyuna açıklanmasında gecikme olması veya hatalı veri sunulması.</t>
  </si>
  <si>
    <t>-Birimlerden gelen veri akışının standart olmaması veya hatalı olması
-İlgili personelin ihmali
-raporlama takvimindeki aksaklıklar bulunması.</t>
  </si>
  <si>
    <t>Kamuoyu nezdinde kurumsal güven kaybı yaşanması.</t>
  </si>
  <si>
    <t>-Yıllık faaliyet takviminin oluşturulması
-Bilgi ve belgelerin yayınlanmadan önce müteselsilen ilgililer tarafından doğrulanması.</t>
  </si>
  <si>
    <t>-Birimlerden gelen veri akışı standartlaştırılacak
-Raporlama takvimine azami özen gösterilecektir.</t>
  </si>
  <si>
    <t>İlgili personel, ilgili birimler</t>
  </si>
  <si>
    <t>-Görevdev ayrılan personelin ilişik kesme öncesinde zorunlu bir oryantasyon programının uygulanmaması 
-Görev devrinde devire ilişkin evrak veya raporun eksikliği.</t>
  </si>
  <si>
    <t>-Birim hafıza kaybı
-Devam eden işlerde kopukluk yaşanması ve operasyonel hatalar oluşması.</t>
  </si>
  <si>
    <t>-Ayrılan personelin yerine gelecek personele oryantasyon eğitimi vermesi
-Mevcut iş durumuna dair kapsamlı bir devir raporu hazırlaması.</t>
  </si>
  <si>
    <t>Mevzuat gereği hazırlanarak düzenlenmesi gereken raporların hatalı düzenlenmesi ve zamanında düzenlenememesi.</t>
  </si>
  <si>
    <t>Stratejik plan izleme raporları için Bütünleşik Kalite Yönetim Sistemi (BKYS) üzerinden toplanan verilerin hatalı olması.</t>
  </si>
  <si>
    <t>Geri bildirimlerin, iyileştirme faaliyetlerine dönüştürülmesini sağlayacak takip sisteminin eksikliği.</t>
  </si>
  <si>
    <t>-Kamu ön mali kontrolün yaygınlaştırılmasıyla hataların önlenmeye çalışılması
-Birimlerle etkin süreç yönetimi sayesinde hataların azaltılması.</t>
  </si>
  <si>
    <t>-Üniversite taşınır işlemlerinin konsolidasyon sürecinin zamanında tamamlanamaması.</t>
  </si>
  <si>
    <t>Başkanlığımıza gelen icra evrakları için, sistemden alacak dosyası açılmaması veya yanlış dosya açılması.</t>
  </si>
  <si>
    <t>SÜREÇ KODU</t>
  </si>
  <si>
    <t>Kritik bilgilerin belirli personelde kalması.</t>
  </si>
  <si>
    <t>- Görevin yedekli personel tarafından yürütülerek, işlemlerde aksamanın önüne geçilecektir.</t>
  </si>
  <si>
    <t>- Termin süresi dolmak üzere olan risk eylemleri için sistem üzerinden sorumlu personele otomatik hatırlatma (e-posta/sistem bildirimi) gönderilmesi sağlanacaktır.</t>
  </si>
  <si>
    <t>Finansal Yönetim</t>
  </si>
  <si>
    <t>A.3.3</t>
  </si>
  <si>
    <t>A.4.1</t>
  </si>
  <si>
    <t>İç ve Dış Paydaş Katılımı</t>
  </si>
  <si>
    <t>A.1.1</t>
  </si>
  <si>
    <t>Yönetim Modeli ve İdari Yapı</t>
  </si>
  <si>
    <t>A.3.1</t>
  </si>
  <si>
    <t>Bilgi Yönetim Sistemi</t>
  </si>
  <si>
    <t>A.1.5</t>
  </si>
  <si>
    <t>Kamuoyunu Bilgilendirme ve Hesap Verebilirlik</t>
  </si>
  <si>
    <t>A.3.2</t>
  </si>
  <si>
    <t>İnsan Kaynakları Yönetimi</t>
  </si>
  <si>
    <t>A.1.4</t>
  </si>
  <si>
    <t>İç Kalite Güvencesi Mekanizmaları</t>
  </si>
  <si>
    <t>A.2.3</t>
  </si>
  <si>
    <t>Performans Yönetimi</t>
  </si>
  <si>
    <t>A.2.2</t>
  </si>
  <si>
    <t>Stratejik Amaç ve Hedefler</t>
  </si>
  <si>
    <t>Haziran 2026</t>
  </si>
  <si>
    <t>Haziran 2027</t>
  </si>
  <si>
    <t>Aralık 2027</t>
  </si>
  <si>
    <t>Aralık 2026</t>
  </si>
  <si>
    <t>Üniversite taşınır işlemlerinin ve konsolide işlemlerinin zamanında bitirilememesi nedeniyle yıl sonu muhasebe işlemlerinin tamamlanamaması.</t>
  </si>
  <si>
    <t>Ocak 2027</t>
  </si>
  <si>
    <t>Belirlenen risk eylemlerinin sistematik olarak izlenmemesi.</t>
  </si>
  <si>
    <t>- Eylem planlarının takibine yönelik sorumlulukların netleştirilmemesi
- Düzenli raporlama ve kontrol mekanizmalarının bulunmaması.</t>
  </si>
  <si>
    <t>- Üniversitenin diğer birimlerine risk yönetimi konusunda rehberlik etmesi gereken birimin, kendi süreçlerindeki bu aksaklık nedeniyle kurumsal otoritesinin ve inandırıcılığının zedelenmesi
- Birimlerde öngörülen risklerin gerçekleşme olasılığının artması.</t>
  </si>
  <si>
    <t>-Risk eylemlerinin takibi için, kurumsal risk yönetim yazılımı üzerinden (BKYS) otomatik hatırlatma/takip modülü geliştirilmesi.</t>
  </si>
  <si>
    <t>Mevzuatın zamanında ve yeterince takip edilmemesi.</t>
  </si>
  <si>
    <t>- Personelin görev tanımlarında mevzuat takibi, sorumluluğunun net ve yazılı olarak belirtilmemiş olması
- Personelin bütçe, kesin hesap, performans programı ve iç kontrol gibi yoğun operasyonel işler nedeniyle mevzuat araştırmalarına yeterli zaman ayıramaması.</t>
  </si>
  <si>
    <t>- Güncel olmayan mevzuat hükümlerine göre bütçe, kesin hesap veya iç kontrol süreçlerinin yürütülmesi ve kurumsal düzeyde usulsüzlüklerin oluşması
- Hatalı veya gecikmeli yapılan işlemler nedeniyle daire başkanı, şube müdürleri ve ilgili personel üzerinde yasal ve mali sorumluluk (denetim bulgusu/tazmin) doğması</t>
  </si>
  <si>
    <t>-Personelin, günlük olarak Resmi Gazete'yi takip etmesi için güdülenmesi.</t>
  </si>
  <si>
    <t>-Personelin mevzuat takibi ve yorumlanması konusundaki yetkinliğini artırmak üzere, eğitim planlamaları geliştirilecektir.</t>
  </si>
  <si>
    <t>- Geçmiş yıllara ait kritik kararların, resmi yazışma gerekçelerinin veya kurumsal şifrelerin ortak bir havuz yerine personelin kişisel bilgisayarlarında veya ajandalarında tutulması
- Uzman personelin bir alternatifi (yedeği) olacak şekilde ikinci bir personelin yetiştirilmemiş olması.</t>
  </si>
  <si>
    <t>- Kritik bilgiye sahip personelin ani ayrılışı (istifa, tayin, emeklilik vb.) veya geçici devamsızlığı (hastalık, izin) durumunda bütçe, kesin hesap veya performans programı gibi süreli işlerde aksamalar oluşması
- Üst yönetimin (Rektörlük) anlık talep ettiği stratejik verilerin ve mali analizlerin, bilgi sahibinin yokluğunda zamanında üretilememesi ve yönetimsel gecikmelere yol açması.</t>
  </si>
  <si>
    <t>- Bütçe, kesin hesap ve iç kontrol gibi kritik işlerin adım adım nasıl yapılacağını gösteren "İş akış şemaları"nın güncellenmesi
- Her personelin yürüttüğü işlerin detaylı adımlarını ve kullandığı sistemleri içeren bir "Görev Devir-Teslim Kontrol Listesi" şablonunun oluşturulması.</t>
  </si>
  <si>
    <t>Dış ve iç denetimler neticesinde, mali ve idari uygulamalarda; kamu zararı, sorgu veya idari kusur teşkil eden bulguların tespit edilmesi.</t>
  </si>
  <si>
    <t>- Bütçe, kesin hesap ve muhasebe süreçlerini ilgilendiren yasal güncellemelerin veya ikincil mevzuatın (genelge, rehber) iş süreçlerine anında entegre edilememesi
-  Karmaşık mali mevzuat hükümlerinin denetim birimleri (Sayıştay/İç Denetim) ile başkanlık personeli tarafından farklı yorumlanması ve ortak bir mutabakatın sağlanamaması.
- Harcama birimlerinden gelen mali işlemlerin başkanlıkta yapılan ön mali kontrol aşamasında gözden kaçması</t>
  </si>
  <si>
    <t>- Tespit edilen usulsüzlüklerin "kamu zararı" olarak nitelendirilmesi durumunda, başta Harcama Yetkilisi ve Gerçekleştirme Görevlisi olan daire başkanlığı personeli olmak üzere ilgililere kişisel tazmin yükümlülüğü çıkarılması
- Ağır mevzuat ihlali içeren bulgular için; mevzuat gereğince, personel hakkında idari veya adli soruşturma süreçlerinin başlatılması.</t>
  </si>
  <si>
    <t>- Harcama birimlerinden gelen tüm mali işlemlerin ve başkanlık bünyesinde hazırlanan kesin hesap/bütçe dokümanlarının, hata payını düşürecek güncel mevzuat tabanlı kontrol listeleri üzerinden müteselsil olarak kontrol edilecektir.
- Şube müdürleri eşliğinde, geçmiş aylarda tamamlanmış mali işlemler, örneklem yoluyla düzenli olarak geriye dönük olarak incelenecektir.</t>
  </si>
  <si>
    <t>- Ön mali kontrol, muhasebe ve bütçe birimlerinde görev yapan personelin güncel mevzuat hatalarını gidermek için eğitimler organize edilecektir.</t>
  </si>
  <si>
    <t>BİRİM ADI:   Yozgat Bozok Üniversitesi Strateji Geliştirme Daire Başkanlığı</t>
  </si>
  <si>
    <t>MEVCUT RİSK YÖNETİMİ FAALİYETLERİNİN YETERLİLİK KATSAYISI</t>
  </si>
  <si>
    <t>Yılda en az bir defa harcama birimlerin otomasyon sistemlerinde yetkili olan personelin bilgisi talep edilerek sistemler üzerinden kontrol ve düzeltmeler yapılacaktır.</t>
  </si>
  <si>
    <t xml:space="preserve">- Bütçe, kesin hesap,  performans programı hazırlama ve iç kontrol süreçleri gibi kritik işlerin tüm teknik detaylarını, adımlarını içeren yazılı dokümanlar hazırlanacak ve güncellenecektir
- Yedekli personel görevlendirmesi hazırlanarak, yazılı olarak ilgiliye tebliğ edilecektir. </t>
  </si>
  <si>
    <t>-Birimdeki Web sayfası sorumlularının ihmali veya içerik yönetim yetkisi eksikliğinin bulunması. 
-Yayınlanan belgelerin hazırlık aşamasında eksiklikler bulunması.</t>
  </si>
  <si>
    <t>-Yayınlanacak olan belgeler, müteselsil olarak yetkililer tarafından kontrol edilecektir
-Web sayfasında hatalı veya eksik bilgi ve belge bulunması ihtimaline karşı, personel tarafından kontroller yapılacaktır.</t>
  </si>
  <si>
    <t>-Web sayfası zaman zaman başka kurumların sayfaları ile karşılaştırılacaktır.</t>
  </si>
  <si>
    <t>-Hizmet içi eğitim faaliyetleri artırılacaktır                           -Mevzuat değişiklikleri birimlere duyurulacaktır
-Ödeme aşamalarında gerektiğinde birimlerle iletişime geçilecektir
-Nakit yetersizliğinde hazine ile iletişime geçilecektir.</t>
  </si>
  <si>
    <t>-Birimlerin veri girişleri teyit edilecektir.
-Veri doğrulama kontrol listesi oluşturulacaktır.
-BKYS kullanıcı eğitimleri verilecektir</t>
  </si>
  <si>
    <t>İç kontrol eylemlerinin zamanında tamamlanamaması.</t>
  </si>
  <si>
    <t>Risk envanterinin güncellenmemesi.</t>
  </si>
  <si>
    <t>Stratejik plan göstergelerinin ölçülememesi.</t>
  </si>
  <si>
    <t>Performans programının bütçe ile ilişkilendirilememesi.</t>
  </si>
  <si>
    <t>Kesin hesap cetvellerinde hata oluşması.</t>
  </si>
  <si>
    <t>Kesin hesabın süresinde hazırlanamaması.</t>
  </si>
  <si>
    <t>Denetim bulgularının zamanında kapatılamaması.</t>
  </si>
  <si>
    <t>-İç kontrol konusunda farkındalığın azlığı
-Bu konuda görevli personelin ihmali
-İş yükünün fazlalığı.</t>
  </si>
  <si>
    <t>Kontrol faaliyetlerinin aksaması nedeniyle, kamu zararı oluşabilmesi ve faaliyetlerde gecikmeler yaşanması.</t>
  </si>
  <si>
    <t>İç Kontrol Eylem Planının BKYS Sistemi üzerinden izlenmesi neticesinde; eksik eylemler için iyileştirmeler geliştirilmesi.</t>
  </si>
  <si>
    <t>BKYS Sistemi üzerinden elde edilen veriler üst yönetime raporlanarak, eylemlerin tamamlanması sağlanacatır.</t>
  </si>
  <si>
    <t>-Öngörülen risklerin takip edilmemesi
-Risk yönetimine ilişkin farkındalığın yetersizliği
-İhmalin bulunması</t>
  </si>
  <si>
    <t>Öngörülen risklerde değişiklik veya öngörülmeyen risklerin eklenmemesi sonucunda; birimin karşılaşabileceği risklerin ortaya çıkması.</t>
  </si>
  <si>
    <t>Personelin risk envanteri hakkında farkındalığı arıtılacaktır.</t>
  </si>
  <si>
    <t>Hizmet içi eğitimlere risk yönetimine ilişkin konular eklenecektir.</t>
  </si>
  <si>
    <t>-Performans göstergelerinden sorumlu birimlerin BKYS Sistemine veri girişi yapmaması veya yanlış yapması
-Performans göstergelerinin hatalı tanımlanması
-Göstergelerin birimlerce yanlış algılanması</t>
  </si>
  <si>
    <t>Stratejik plana ilişkin değerlendirmelerin yanlış yapılarak, stratejik amaç ve hedeflere ulaşılamaması.</t>
  </si>
  <si>
    <t xml:space="preserve">BKYS Sisteminden alınan verilerin çift taraflı kontrolünün yapılması. </t>
  </si>
  <si>
    <t>Performans göstergelerinden sorumlu birimlerin veri girişleri teyit edilecektir.</t>
  </si>
  <si>
    <t>Performans programı hazırlanırken, verilerin E-bütçe sisteminden alınmaması.</t>
  </si>
  <si>
    <t>Mevzuata uygun olarak performans programı hazırlanamaması.</t>
  </si>
  <si>
    <t>Performans programı hazırlık aşamasında mevzuata dikkat edilmesi.</t>
  </si>
  <si>
    <t>Uyum Riskleri</t>
  </si>
  <si>
    <t>-Muhasebe kayıtlarında hata bulunması
-Manuel yapılan veri girişlerinde hata bulunması.</t>
  </si>
  <si>
    <t>İdarenin mali yapısı ve hesapları hakkında yanlış bilgi verilmesine neden olunması.</t>
  </si>
  <si>
    <t>-Muhasebe sisteminde kesin hesap modülünün çalıştırılarak, hatalı muhasebe kayıtlarının düzeltilmesi.</t>
  </si>
  <si>
    <t>Manuel veri girişi yapılırken, girilerin verilerin sistemden çift taraflı kontrolü sağlanacaktır.</t>
  </si>
  <si>
    <t>E-bütçe Sisteminden alınan verilerin, performans programına aktarılması sağlanacaktır.</t>
  </si>
  <si>
    <t>-Muhasebe hesaplarının devir edilmemesine bağlı olarak tabloların sistemden alınamaması
-İhmalin bulunması</t>
  </si>
  <si>
    <t>Kurum bütçe teklifi görüşmelerinde kesin hesabın bulunmaması nedeniyle, bütçe sürecinin sekteye uğraması.</t>
  </si>
  <si>
    <t>İlgili personelin kesin hesap takvimi konusunda zamanında uyarılması.</t>
  </si>
  <si>
    <t>Muhasebe kayıtları süresinde ve doğru bir şekilde kapatılıp devir işlemleri sonuçlandırılacaktır.</t>
  </si>
  <si>
    <t>-İç ve dış denetim bulgularının yeterince özümsenmemesi
-Birimi ilgilendiren bulguların, başka birimler ve süreçlerle ilgili olması.</t>
  </si>
  <si>
    <t>Denetim makamları ve üst kuruluşlara zamanında bilgi verilememesi.</t>
  </si>
  <si>
    <t>Denetim bulguları birim çalışanları tarafından müteselsilen takip edilecektir.</t>
  </si>
  <si>
    <t>Raporlarda belirtilen bulguların birimi ilgilendirenleri belirlecektir.</t>
  </si>
  <si>
    <t>Ekim 2026</t>
  </si>
  <si>
    <t>Nisan 2027</t>
  </si>
  <si>
    <t>Mayıs 2027</t>
  </si>
  <si>
    <t>Temmuz 2026</t>
  </si>
  <si>
    <t xml:space="preserve">
- Personelin mevzuat bilgisinin yetersizliği.
- Personelin iş yükünün fazla olması.
- Görev tanımlarındaki belirsizliklerin bulunması.</t>
  </si>
  <si>
    <t>- Süresinde işlem yapılmaması nedeniyle idari yaptırım ve yasal süreçlerle karşılaşılması.
- Kuruma karşı güvenin sarsılması ve itibar kaybı oluşması.
- Kamu zararı oluşması.                                                  - Mali tabloların hatalı oluşması.</t>
  </si>
  <si>
    <t>-Birimlerin mevzuat bilgisinin yetersiz olması.                   -Mevzuatta belirlenen limitlerin bütçe uygulamalarında tereddüt oluşturması.</t>
  </si>
  <si>
    <t>-Birimlerde personelin mevzuat bilgisinin yetersiz olması
-Ödeme evraklarının Başkanlığımıza süresi içinde ulaşmaması
-Organizasyon eksikliği
-Hazineden yeterli miktarda nakit gelmemesi.</t>
  </si>
  <si>
    <t>Web sayfasındaki bilgi ve belgelerin güncelliğini yitirmesi veya hatalı bilgi içermesi.</t>
  </si>
  <si>
    <t>Daire Başkanı, tüm personel</t>
  </si>
  <si>
    <t>Daire Başkanı, şef</t>
  </si>
  <si>
    <t>Daire Başkanı, Şube Müdürü</t>
  </si>
  <si>
    <t>Şef</t>
  </si>
  <si>
    <t>Şef, Stratejik Yönetim ve Kalite Koordinatörlüğü</t>
  </si>
  <si>
    <t>Muhasebe Yetkilisi, harcama birimleri, hazine nakit yönetimi</t>
  </si>
  <si>
    <t>Daire Başkanı, Şube Müdürü, harcama birimleri</t>
  </si>
  <si>
    <t>Şube Müdürü, ilgili birimler</t>
  </si>
  <si>
    <t>Daire Başkanı, Şube Müdürü, ilgili birimler</t>
  </si>
  <si>
    <t>Şef, ilgili birimler</t>
  </si>
  <si>
    <t>Şube Müdürü</t>
  </si>
  <si>
    <t>Muhasebe Yetkilisi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</si>
</sst>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charset val="162"/>
      <scheme val="minor"/>
    </font>
    <font>
      <b/>
      <sz val="18"/>
      <name val="Times New Roman"/>
      <family val="1"/>
      <charset val="162"/>
    </font>
    <font>
      <b/>
      <sz val="24"/>
      <color rgb="FFFF0000"/>
      <name val="Calibri"/>
      <family val="2"/>
      <charset val="162"/>
      <scheme val="minor"/>
    </font>
    <font>
      <sz val="11"/>
      <color theme="1"/>
      <name val="Calibri"/>
      <family val="2"/>
      <scheme val="minor"/>
    </font>
    <font>
      <b/>
      <sz val="20"/>
      <color theme="1"/>
      <name val="Calibri"/>
      <family val="2"/>
      <scheme val="minor"/>
    </font>
    <font>
      <i/>
      <sz val="10"/>
      <color theme="1"/>
      <name val="Calibri"/>
      <family val="2"/>
      <scheme val="minor"/>
    </font>
    <font>
      <b/>
      <sz val="26"/>
      <color theme="0"/>
      <name val="Calibri"/>
      <family val="2"/>
      <charset val="162"/>
      <scheme val="minor"/>
    </font>
    <font>
      <b/>
      <sz val="12"/>
      <color theme="1"/>
      <name val="Calibri"/>
      <family val="2"/>
      <charset val="162"/>
      <scheme val="minor"/>
    </font>
    <font>
      <b/>
      <sz val="12"/>
      <color theme="0"/>
      <name val="Calibri"/>
      <family val="2"/>
      <charset val="162"/>
      <scheme val="minor"/>
    </font>
    <font>
      <b/>
      <sz val="18"/>
      <color theme="1"/>
      <name val="Calibri"/>
      <family val="2"/>
      <scheme val="minor"/>
    </font>
    <font>
      <sz val="10"/>
      <color theme="1"/>
      <name val="Calibri"/>
      <family val="2"/>
      <charset val="162"/>
      <scheme val="minor"/>
    </font>
    <font>
      <b/>
      <sz val="12"/>
      <name val="Calibri"/>
      <family val="2"/>
      <charset val="162"/>
      <scheme val="minor"/>
    </font>
    <font>
      <b/>
      <sz val="11"/>
      <color theme="1"/>
      <name val="Times New Roman"/>
      <family val="1"/>
      <charset val="162"/>
    </font>
    <font>
      <sz val="11"/>
      <color theme="1"/>
      <name val="Times New Roman"/>
      <family val="1"/>
      <charset val="162"/>
    </font>
    <font>
      <b/>
      <sz val="12"/>
      <color theme="1"/>
      <name val="Times New Roman"/>
      <family val="1"/>
      <charset val="162"/>
    </font>
    <font>
      <b/>
      <sz val="15"/>
      <color indexed="8"/>
      <name val="Times New Roman"/>
      <family val="1"/>
      <charset val="162"/>
    </font>
    <font>
      <b/>
      <sz val="15"/>
      <name val="Times New Roman"/>
      <family val="1"/>
      <charset val="162"/>
    </font>
    <font>
      <sz val="15"/>
      <color theme="1"/>
      <name val="Calibri"/>
      <family val="2"/>
      <charset val="162"/>
      <scheme val="minor"/>
    </font>
    <font>
      <b/>
      <sz val="22"/>
      <color theme="0"/>
      <name val="Cambria"/>
      <family val="1"/>
      <charset val="162"/>
    </font>
    <font>
      <b/>
      <u/>
      <sz val="22"/>
      <color theme="0"/>
      <name val="Cambria"/>
      <family val="1"/>
      <charset val="162"/>
    </font>
    <font>
      <b/>
      <sz val="24"/>
      <name val="Times New Roman"/>
      <family val="1"/>
      <charset val="162"/>
    </font>
    <font>
      <b/>
      <sz val="24"/>
      <name val="Calibri"/>
      <family val="2"/>
      <charset val="162"/>
      <scheme val="minor"/>
    </font>
    <font>
      <sz val="11"/>
      <name val="Calibri"/>
      <family val="2"/>
      <charset val="162"/>
      <scheme val="minor"/>
    </font>
    <font>
      <b/>
      <sz val="11"/>
      <color indexed="8"/>
      <name val="Times New Roman"/>
      <family val="1"/>
      <charset val="162"/>
    </font>
    <font>
      <sz val="11"/>
      <color indexed="8"/>
      <name val="Times New Roman"/>
      <family val="1"/>
      <charset val="162"/>
    </font>
    <font>
      <sz val="11"/>
      <name val="Times New Roman"/>
      <family val="1"/>
      <charset val="162"/>
    </font>
    <font>
      <b/>
      <sz val="11"/>
      <name val="Times New Roman"/>
      <family val="1"/>
      <charset val="162"/>
    </font>
    <font>
      <b/>
      <sz val="11"/>
      <name val="Georgia"/>
      <family val="1"/>
      <charset val="162"/>
    </font>
    <font>
      <sz val="9"/>
      <color indexed="81"/>
      <name val="Tahoma"/>
      <charset val="1"/>
    </font>
    <font>
      <b/>
      <sz val="9"/>
      <color indexed="81"/>
      <name val="Tahoma"/>
      <charset val="1"/>
    </font>
    <font>
      <sz val="9"/>
      <color indexed="81"/>
      <name val="Tahoma"/>
      <family val="2"/>
      <charset val="162"/>
    </font>
    <font>
      <b/>
      <sz val="9"/>
      <color indexed="81"/>
      <name val="Tahoma"/>
      <family val="2"/>
      <charset val="16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3"/>
        <bgColor indexed="64"/>
      </patternFill>
    </fill>
    <fill>
      <patternFill patternType="solid">
        <fgColor theme="0" tint="-0.34998626667073579"/>
        <bgColor indexed="64"/>
      </patternFill>
    </fill>
  </fills>
  <borders count="36">
    <border>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s>
  <cellStyleXfs count="2">
    <xf numFmtId="0" fontId="0" fillId="0" borderId="0"/>
    <xf numFmtId="0" fontId="3" fillId="0" borderId="0"/>
  </cellStyleXfs>
  <cellXfs count="132">
    <xf numFmtId="0" fontId="0" fillId="0" borderId="0" xfId="0"/>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7" fillId="0" borderId="21" xfId="1" applyFont="1" applyBorder="1" applyAlignment="1">
      <alignment horizontal="center" vertical="center"/>
    </xf>
    <xf numFmtId="0" fontId="7" fillId="6" borderId="21" xfId="1" applyFont="1" applyFill="1" applyBorder="1" applyAlignment="1">
      <alignment horizontal="center" vertical="center"/>
    </xf>
    <xf numFmtId="0" fontId="8" fillId="4" borderId="21" xfId="1" applyFont="1" applyFill="1" applyBorder="1" applyAlignment="1">
      <alignment horizontal="center" vertical="center"/>
    </xf>
    <xf numFmtId="0" fontId="8" fillId="4" borderId="17" xfId="1" applyFont="1" applyFill="1" applyBorder="1" applyAlignment="1">
      <alignment horizontal="center" vertical="center"/>
    </xf>
    <xf numFmtId="0" fontId="7" fillId="0" borderId="3" xfId="1" applyFont="1" applyBorder="1" applyAlignment="1">
      <alignment horizontal="center" vertical="center"/>
    </xf>
    <xf numFmtId="0" fontId="7" fillId="6" borderId="3" xfId="1" applyFont="1" applyFill="1" applyBorder="1" applyAlignment="1">
      <alignment horizontal="center" vertical="center"/>
    </xf>
    <xf numFmtId="0" fontId="8" fillId="4" borderId="23" xfId="1" applyFont="1" applyFill="1" applyBorder="1" applyAlignment="1">
      <alignment horizontal="center" vertical="center"/>
    </xf>
    <xf numFmtId="0" fontId="7" fillId="9" borderId="3" xfId="1" applyFont="1" applyFill="1" applyBorder="1" applyAlignment="1">
      <alignment horizontal="center" vertical="center"/>
    </xf>
    <xf numFmtId="0" fontId="7" fillId="6" borderId="23" xfId="1" applyFont="1" applyFill="1" applyBorder="1" applyAlignment="1">
      <alignment horizontal="center" vertical="center"/>
    </xf>
    <xf numFmtId="0" fontId="7" fillId="0" borderId="3"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3" xfId="1" applyFont="1" applyBorder="1" applyAlignment="1">
      <alignment horizontal="center" vertical="center"/>
    </xf>
    <xf numFmtId="0" fontId="5" fillId="3" borderId="0" xfId="1" applyFont="1" applyFill="1" applyAlignment="1">
      <alignment vertical="top"/>
    </xf>
    <xf numFmtId="0" fontId="10" fillId="3" borderId="0" xfId="1" applyFont="1" applyFill="1" applyAlignment="1">
      <alignment vertical="top"/>
    </xf>
    <xf numFmtId="0" fontId="7" fillId="10" borderId="3" xfId="1" applyFont="1" applyFill="1" applyBorder="1" applyAlignment="1">
      <alignment horizontal="center" vertical="center"/>
    </xf>
    <xf numFmtId="0" fontId="7" fillId="7" borderId="3" xfId="1" applyFont="1" applyFill="1" applyBorder="1" applyAlignment="1">
      <alignment horizontal="center" vertical="center"/>
    </xf>
    <xf numFmtId="0" fontId="11" fillId="10" borderId="21" xfId="1" applyFont="1" applyFill="1" applyBorder="1" applyAlignment="1">
      <alignment horizontal="center" vertical="center"/>
    </xf>
    <xf numFmtId="0" fontId="11" fillId="10" borderId="23" xfId="1" applyFont="1" applyFill="1" applyBorder="1" applyAlignment="1">
      <alignment horizontal="center" vertical="center"/>
    </xf>
    <xf numFmtId="0" fontId="17" fillId="0" borderId="0" xfId="0" applyFont="1"/>
    <xf numFmtId="0" fontId="15" fillId="12" borderId="1"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2" fillId="3" borderId="0" xfId="0" applyFont="1" applyFill="1"/>
    <xf numFmtId="0" fontId="23" fillId="0" borderId="7" xfId="0" applyFont="1" applyBorder="1" applyAlignment="1">
      <alignment horizontal="center" vertical="center" wrapText="1"/>
    </xf>
    <xf numFmtId="0" fontId="23" fillId="3" borderId="11" xfId="0" applyFont="1" applyFill="1" applyBorder="1" applyAlignment="1">
      <alignment horizontal="left" vertical="center" wrapText="1" shrinkToFit="1"/>
    </xf>
    <xf numFmtId="0" fontId="13" fillId="3" borderId="3" xfId="0" applyFont="1" applyFill="1" applyBorder="1" applyAlignment="1">
      <alignment horizontal="left" vertical="center" wrapText="1"/>
    </xf>
    <xf numFmtId="0" fontId="24" fillId="3" borderId="3" xfId="0" applyFont="1" applyFill="1" applyBorder="1" applyAlignment="1">
      <alignment horizontal="left" vertical="center" wrapText="1" shrinkToFit="1"/>
    </xf>
    <xf numFmtId="0" fontId="13" fillId="3" borderId="3" xfId="0" quotePrefix="1" applyFont="1" applyFill="1" applyBorder="1" applyAlignment="1">
      <alignment horizontal="left" vertical="center" wrapText="1"/>
    </xf>
    <xf numFmtId="0" fontId="24" fillId="0" borderId="3" xfId="0" applyFont="1" applyBorder="1" applyAlignment="1">
      <alignment horizontal="center" vertical="center" wrapText="1"/>
    </xf>
    <xf numFmtId="0" fontId="24" fillId="3" borderId="3" xfId="0" applyFont="1" applyFill="1" applyBorder="1" applyAlignment="1">
      <alignment horizontal="center" vertical="center" wrapText="1"/>
    </xf>
    <xf numFmtId="0" fontId="24" fillId="3" borderId="3" xfId="0" applyFont="1" applyFill="1" applyBorder="1" applyAlignment="1">
      <alignment horizontal="left" vertical="center" wrapText="1"/>
    </xf>
    <xf numFmtId="164" fontId="25" fillId="5" borderId="3" xfId="0" applyNumberFormat="1" applyFont="1" applyFill="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7" fillId="0" borderId="3" xfId="0" applyFont="1" applyBorder="1" applyAlignment="1">
      <alignment horizontal="center" vertical="center" wrapText="1"/>
    </xf>
    <xf numFmtId="0" fontId="24" fillId="3" borderId="17" xfId="0" applyFont="1" applyFill="1" applyBorder="1" applyAlignment="1">
      <alignment horizontal="left" vertical="center" wrapText="1"/>
    </xf>
    <xf numFmtId="0" fontId="0" fillId="0" borderId="0" xfId="0" applyFont="1"/>
    <xf numFmtId="0" fontId="24" fillId="3" borderId="3" xfId="0" quotePrefix="1"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3" xfId="0" quotePrefix="1" applyFont="1" applyBorder="1" applyAlignment="1">
      <alignment horizontal="left" vertical="center" wrapText="1"/>
    </xf>
    <xf numFmtId="0" fontId="13" fillId="3" borderId="0" xfId="0" applyFont="1" applyFill="1"/>
    <xf numFmtId="0" fontId="25" fillId="3" borderId="3" xfId="0" applyFont="1" applyFill="1" applyBorder="1" applyAlignment="1">
      <alignment horizontal="left" vertical="center" wrapText="1"/>
    </xf>
    <xf numFmtId="0" fontId="25" fillId="3" borderId="3" xfId="0" applyFont="1" applyFill="1" applyBorder="1" applyAlignment="1">
      <alignment horizontal="left" vertical="center" wrapText="1" shrinkToFit="1"/>
    </xf>
    <xf numFmtId="0" fontId="25" fillId="3" borderId="3" xfId="0" quotePrefix="1" applyFont="1" applyFill="1" applyBorder="1" applyAlignment="1">
      <alignment horizontal="left" vertical="center" wrapText="1"/>
    </xf>
    <xf numFmtId="0" fontId="25" fillId="3" borderId="0" xfId="0" applyFont="1" applyFill="1"/>
    <xf numFmtId="0" fontId="26" fillId="0" borderId="7" xfId="0" applyFont="1" applyBorder="1" applyAlignment="1">
      <alignment horizontal="center" vertical="center" wrapText="1"/>
    </xf>
    <xf numFmtId="0" fontId="26" fillId="3" borderId="11" xfId="0" applyFont="1" applyFill="1" applyBorder="1" applyAlignment="1">
      <alignment horizontal="left" vertical="center" wrapText="1" shrinkToFit="1"/>
    </xf>
    <xf numFmtId="0" fontId="25" fillId="0" borderId="3" xfId="0" applyFont="1" applyBorder="1" applyAlignment="1">
      <alignment horizontal="left" vertical="center" wrapText="1"/>
    </xf>
    <xf numFmtId="0" fontId="25" fillId="0" borderId="3" xfId="0" applyFont="1" applyBorder="1" applyAlignment="1">
      <alignment horizontal="center" vertical="center" wrapText="1"/>
    </xf>
    <xf numFmtId="0" fontId="25" fillId="3" borderId="3" xfId="0" applyFont="1" applyFill="1" applyBorder="1" applyAlignment="1">
      <alignment horizontal="center" vertical="center" wrapText="1"/>
    </xf>
    <xf numFmtId="0" fontId="25" fillId="3" borderId="17" xfId="0" applyFont="1" applyFill="1" applyBorder="1" applyAlignment="1">
      <alignment horizontal="left" vertical="center" wrapText="1"/>
    </xf>
    <xf numFmtId="0" fontId="22" fillId="0" borderId="0" xfId="0" applyFont="1"/>
    <xf numFmtId="0" fontId="25" fillId="0" borderId="3" xfId="0" quotePrefix="1" applyFont="1" applyBorder="1" applyAlignment="1">
      <alignment horizontal="left" vertical="center" wrapText="1"/>
    </xf>
    <xf numFmtId="0" fontId="23"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2" fillId="0" borderId="0" xfId="0" applyFont="1" applyBorder="1" applyAlignment="1">
      <alignment horizontal="center" vertical="center" wrapText="1"/>
    </xf>
    <xf numFmtId="14" fontId="23" fillId="3" borderId="2" xfId="0" quotePrefix="1" applyNumberFormat="1" applyFont="1" applyFill="1" applyBorder="1" applyAlignment="1">
      <alignment horizontal="center" vertical="center" wrapText="1"/>
    </xf>
    <xf numFmtId="14" fontId="26" fillId="3" borderId="2" xfId="0" quotePrefix="1" applyNumberFormat="1" applyFont="1" applyFill="1" applyBorder="1" applyAlignment="1">
      <alignment horizontal="center" vertical="center" wrapText="1"/>
    </xf>
    <xf numFmtId="0" fontId="25" fillId="3" borderId="34" xfId="0" applyFont="1" applyFill="1" applyBorder="1" applyAlignment="1">
      <alignment horizontal="left" vertical="center" wrapText="1"/>
    </xf>
    <xf numFmtId="0" fontId="25" fillId="3" borderId="34" xfId="0" applyFont="1" applyFill="1" applyBorder="1" applyAlignment="1">
      <alignment horizontal="left" vertical="center" wrapText="1" shrinkToFit="1"/>
    </xf>
    <xf numFmtId="0" fontId="25" fillId="0" borderId="34" xfId="0" quotePrefix="1" applyFont="1" applyBorder="1" applyAlignment="1">
      <alignment horizontal="left" vertical="center" wrapText="1"/>
    </xf>
    <xf numFmtId="0" fontId="25" fillId="0" borderId="34" xfId="0" applyFont="1" applyBorder="1" applyAlignment="1">
      <alignment horizontal="center" vertical="center" wrapText="1"/>
    </xf>
    <xf numFmtId="0" fontId="25" fillId="3" borderId="34" xfId="0" applyFont="1" applyFill="1" applyBorder="1" applyAlignment="1">
      <alignment horizontal="center" vertical="center" wrapText="1"/>
    </xf>
    <xf numFmtId="0" fontId="25" fillId="3" borderId="34" xfId="0" quotePrefix="1" applyFont="1" applyFill="1" applyBorder="1" applyAlignment="1">
      <alignment horizontal="left" vertical="center" wrapText="1"/>
    </xf>
    <xf numFmtId="164" fontId="25" fillId="5" borderId="34" xfId="0" applyNumberFormat="1" applyFont="1" applyFill="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7" fillId="0" borderId="34" xfId="0" applyFont="1" applyBorder="1" applyAlignment="1">
      <alignment horizontal="center" vertical="center" wrapText="1"/>
    </xf>
    <xf numFmtId="0" fontId="25" fillId="3" borderId="35" xfId="0" applyFont="1" applyFill="1" applyBorder="1" applyAlignment="1">
      <alignment horizontal="left" vertical="center" wrapText="1"/>
    </xf>
    <xf numFmtId="0" fontId="26" fillId="0" borderId="3" xfId="0" applyFont="1" applyBorder="1" applyAlignment="1">
      <alignment horizontal="center" vertical="center" wrapText="1"/>
    </xf>
    <xf numFmtId="0" fontId="26" fillId="3" borderId="3" xfId="0" applyFont="1" applyFill="1" applyBorder="1" applyAlignment="1">
      <alignment horizontal="left" vertical="center" wrapText="1" shrinkToFit="1"/>
    </xf>
    <xf numFmtId="0" fontId="23" fillId="3" borderId="31" xfId="0" applyFont="1" applyFill="1" applyBorder="1" applyAlignment="1">
      <alignment horizontal="left" vertical="center" wrapText="1"/>
    </xf>
    <xf numFmtId="0" fontId="23" fillId="3" borderId="32" xfId="0" applyFont="1" applyFill="1" applyBorder="1" applyAlignment="1">
      <alignment horizontal="left" vertical="center" wrapText="1"/>
    </xf>
    <xf numFmtId="0" fontId="23" fillId="3" borderId="33"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3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26" fillId="3" borderId="31" xfId="0" applyFont="1" applyFill="1" applyBorder="1" applyAlignment="1">
      <alignment horizontal="left" vertical="center" wrapTex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25" fillId="3" borderId="31" xfId="0" applyFont="1" applyFill="1" applyBorder="1" applyAlignment="1">
      <alignment horizontal="left" vertical="center" wrapText="1"/>
    </xf>
    <xf numFmtId="0" fontId="25" fillId="3" borderId="32" xfId="0" applyFont="1" applyFill="1" applyBorder="1" applyAlignment="1">
      <alignment horizontal="left" vertical="center" wrapText="1"/>
    </xf>
    <xf numFmtId="0" fontId="25" fillId="3" borderId="33" xfId="0" applyFont="1" applyFill="1" applyBorder="1" applyAlignment="1">
      <alignment horizontal="left" vertical="center" wrapText="1"/>
    </xf>
    <xf numFmtId="0" fontId="16" fillId="12" borderId="4" xfId="0" applyFont="1" applyFill="1" applyBorder="1" applyAlignment="1">
      <alignment horizontal="center" vertical="center" wrapText="1"/>
    </xf>
    <xf numFmtId="0" fontId="16" fillId="12" borderId="15"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20" fillId="3" borderId="10"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2" borderId="3" xfId="0" applyFont="1" applyFill="1" applyBorder="1" applyAlignment="1">
      <alignment horizontal="center" vertical="center"/>
    </xf>
    <xf numFmtId="0" fontId="15" fillId="12" borderId="4"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8" fillId="11" borderId="16" xfId="0" applyFont="1" applyFill="1" applyBorder="1" applyAlignment="1">
      <alignment horizontal="center" vertical="center"/>
    </xf>
    <xf numFmtId="0" fontId="19" fillId="11" borderId="16" xfId="0" applyFont="1" applyFill="1" applyBorder="1" applyAlignment="1">
      <alignment horizontal="center" vertical="center"/>
    </xf>
    <xf numFmtId="0" fontId="15" fillId="12" borderId="9" xfId="0" applyFont="1" applyFill="1" applyBorder="1" applyAlignment="1">
      <alignment horizontal="center" vertical="center" wrapText="1"/>
    </xf>
    <xf numFmtId="0" fontId="15" fillId="12" borderId="10" xfId="0" applyFont="1" applyFill="1" applyBorder="1" applyAlignment="1">
      <alignment horizontal="center" vertical="center" wrapText="1"/>
    </xf>
    <xf numFmtId="0" fontId="15" fillId="12" borderId="12"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 fillId="3" borderId="18" xfId="0" applyFont="1" applyFill="1" applyBorder="1" applyAlignment="1">
      <alignment horizontal="left" vertical="center"/>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4" fillId="3" borderId="8" xfId="1" applyFont="1" applyFill="1" applyBorder="1" applyAlignment="1">
      <alignment horizontal="center"/>
    </xf>
    <xf numFmtId="0" fontId="4" fillId="3" borderId="14" xfId="1" applyFont="1" applyFill="1" applyBorder="1" applyAlignment="1">
      <alignment horizontal="center"/>
    </xf>
    <xf numFmtId="0" fontId="4" fillId="3" borderId="25" xfId="1" applyFont="1" applyFill="1" applyBorder="1" applyAlignment="1">
      <alignment horizontal="center"/>
    </xf>
    <xf numFmtId="0" fontId="6" fillId="8" borderId="20" xfId="1" applyFont="1" applyFill="1" applyBorder="1" applyAlignment="1">
      <alignment horizontal="center" vertical="center" textRotation="90"/>
    </xf>
    <xf numFmtId="0" fontId="6" fillId="8" borderId="22" xfId="1" applyFont="1" applyFill="1" applyBorder="1" applyAlignment="1">
      <alignment horizontal="center" vertical="center" textRotation="90"/>
    </xf>
    <xf numFmtId="0" fontId="6" fillId="8" borderId="6" xfId="1" applyFont="1" applyFill="1" applyBorder="1" applyAlignment="1">
      <alignment horizontal="center" vertical="center"/>
    </xf>
    <xf numFmtId="0" fontId="6" fillId="8" borderId="24" xfId="1" applyFont="1" applyFill="1" applyBorder="1" applyAlignment="1">
      <alignment horizontal="center" vertical="center"/>
    </xf>
    <xf numFmtId="0" fontId="9" fillId="0" borderId="26" xfId="1" applyFont="1" applyBorder="1" applyAlignment="1">
      <alignment horizontal="center" vertical="center" wrapText="1"/>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29" xfId="1" applyFont="1" applyBorder="1" applyAlignment="1">
      <alignment horizontal="center" vertical="center"/>
    </xf>
    <xf numFmtId="0" fontId="9" fillId="0" borderId="10" xfId="1" applyFont="1" applyBorder="1" applyAlignment="1">
      <alignment horizontal="center" vertical="center"/>
    </xf>
    <xf numFmtId="0" fontId="9" fillId="0" borderId="18" xfId="1" applyFont="1" applyBorder="1" applyAlignment="1">
      <alignment horizontal="center" vertical="center"/>
    </xf>
    <xf numFmtId="0" fontId="9" fillId="0" borderId="30" xfId="1" applyFont="1" applyBorder="1" applyAlignment="1">
      <alignment horizontal="center" vertical="center"/>
    </xf>
    <xf numFmtId="0" fontId="12" fillId="0" borderId="3" xfId="0" applyFont="1" applyBorder="1" applyAlignment="1">
      <alignment horizontal="center" vertical="distributed"/>
    </xf>
    <xf numFmtId="0" fontId="12" fillId="0" borderId="3" xfId="0" applyFont="1" applyBorder="1" applyAlignment="1">
      <alignment horizontal="center" vertical="justify" wrapText="1"/>
    </xf>
    <xf numFmtId="0" fontId="12" fillId="0" borderId="3" xfId="0" applyFont="1" applyBorder="1" applyAlignment="1">
      <alignment horizontal="center" vertical="center"/>
    </xf>
    <xf numFmtId="0" fontId="14" fillId="7" borderId="3" xfId="0" applyFont="1" applyFill="1" applyBorder="1" applyAlignment="1">
      <alignment horizontal="center"/>
    </xf>
    <xf numFmtId="0" fontId="14" fillId="0" borderId="3" xfId="0" applyFont="1" applyBorder="1" applyAlignment="1">
      <alignment horizontal="center"/>
    </xf>
    <xf numFmtId="0" fontId="13" fillId="0" borderId="3" xfId="0" applyFont="1" applyBorder="1" applyAlignment="1">
      <alignment horizontal="left" wrapText="1"/>
    </xf>
    <xf numFmtId="0" fontId="13" fillId="0" borderId="3" xfId="0" applyFont="1" applyBorder="1" applyAlignment="1">
      <alignment horizontal="left"/>
    </xf>
    <xf numFmtId="0" fontId="14" fillId="4" borderId="3" xfId="0" applyFont="1" applyFill="1" applyBorder="1" applyAlignment="1">
      <alignment horizontal="center"/>
    </xf>
    <xf numFmtId="0" fontId="14" fillId="6" borderId="3" xfId="0" applyFont="1" applyFill="1" applyBorder="1" applyAlignment="1">
      <alignment horizontal="center"/>
    </xf>
    <xf numFmtId="0" fontId="14" fillId="10" borderId="3" xfId="0" applyFont="1" applyFill="1" applyBorder="1" applyAlignment="1">
      <alignment horizontal="center"/>
    </xf>
  </cellXfs>
  <cellStyles count="2">
    <cellStyle name="Normal" xfId="0" builtinId="0"/>
    <cellStyle name="Normal 3 2" xfId="1"/>
  </cellStyles>
  <dxfs count="15">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A1:T50"/>
  <sheetViews>
    <sheetView tabSelected="1" zoomScaleNormal="100" zoomScaleSheetLayoutView="51" workbookViewId="0">
      <pane ySplit="4" topLeftCell="A29" activePane="bottomLeft" state="frozen"/>
      <selection pane="bottomLeft" activeCell="A34" sqref="A34"/>
    </sheetView>
  </sheetViews>
  <sheetFormatPr defaultRowHeight="47.25" customHeight="1" x14ac:dyDescent="0.25"/>
  <cols>
    <col min="1" max="1" width="8.7109375" customWidth="1"/>
    <col min="2" max="2" width="10.42578125" customWidth="1"/>
    <col min="3" max="3" width="19.7109375" customWidth="1"/>
    <col min="4" max="4" width="40.5703125" customWidth="1"/>
    <col min="5" max="5" width="12" customWidth="1"/>
    <col min="6" max="6" width="48" customWidth="1"/>
    <col min="7" max="7" width="45.5703125" customWidth="1"/>
    <col min="8" max="8" width="15.7109375" customWidth="1"/>
    <col min="9" max="9" width="12" customWidth="1"/>
    <col min="10" max="10" width="13.7109375" customWidth="1"/>
    <col min="11" max="11" width="37.5703125" customWidth="1"/>
    <col min="12" max="12" width="27.7109375" customWidth="1"/>
    <col min="13" max="13" width="24" customWidth="1"/>
    <col min="14" max="14" width="13.140625" customWidth="1"/>
    <col min="15" max="15" width="15.85546875" customWidth="1"/>
    <col min="16" max="16" width="26" customWidth="1"/>
    <col min="17" max="17" width="28.42578125" customWidth="1"/>
    <col min="18" max="18" width="16.42578125" customWidth="1"/>
    <col min="19" max="19" width="15.28515625" customWidth="1"/>
    <col min="20" max="20" width="23.5703125" customWidth="1"/>
  </cols>
  <sheetData>
    <row r="1" spans="1:20" ht="47.25" customHeight="1" x14ac:dyDescent="0.25">
      <c r="A1" s="95" t="s">
        <v>13</v>
      </c>
      <c r="B1" s="95"/>
      <c r="C1" s="96"/>
      <c r="D1" s="96"/>
      <c r="E1" s="96"/>
      <c r="F1" s="96"/>
      <c r="G1" s="96"/>
      <c r="H1" s="96"/>
      <c r="I1" s="96"/>
      <c r="J1" s="96"/>
      <c r="K1" s="96"/>
      <c r="L1" s="96"/>
      <c r="M1" s="96"/>
      <c r="N1" s="96"/>
      <c r="O1" s="96"/>
      <c r="P1" s="96"/>
      <c r="Q1" s="96"/>
      <c r="R1" s="96"/>
      <c r="S1" s="96"/>
      <c r="T1" s="96"/>
    </row>
    <row r="2" spans="1:20" ht="47.25" customHeight="1" thickBot="1" x14ac:dyDescent="0.3">
      <c r="A2" s="101" t="s">
        <v>212</v>
      </c>
      <c r="B2" s="101"/>
      <c r="C2" s="101"/>
      <c r="D2" s="101"/>
      <c r="E2" s="101"/>
      <c r="F2" s="101"/>
      <c r="G2" s="101"/>
      <c r="H2" s="101"/>
      <c r="I2" s="101"/>
      <c r="J2" s="101"/>
      <c r="K2" s="101"/>
      <c r="L2" s="101"/>
      <c r="M2" s="101"/>
      <c r="N2" s="101"/>
      <c r="O2" s="101"/>
      <c r="P2" s="101"/>
      <c r="Q2" s="101"/>
      <c r="R2" s="101"/>
      <c r="S2" s="101"/>
      <c r="T2" s="101"/>
    </row>
    <row r="3" spans="1:20" s="21" customFormat="1" ht="47.25" customHeight="1" thickBot="1" x14ac:dyDescent="0.35">
      <c r="A3" s="92" t="s">
        <v>7</v>
      </c>
      <c r="B3" s="92" t="s">
        <v>167</v>
      </c>
      <c r="C3" s="85" t="s">
        <v>4</v>
      </c>
      <c r="D3" s="92" t="s">
        <v>18</v>
      </c>
      <c r="E3" s="85" t="s">
        <v>23</v>
      </c>
      <c r="F3" s="85" t="s">
        <v>21</v>
      </c>
      <c r="G3" s="85" t="s">
        <v>14</v>
      </c>
      <c r="H3" s="85" t="s">
        <v>58</v>
      </c>
      <c r="I3" s="85" t="s">
        <v>45</v>
      </c>
      <c r="J3" s="85" t="s">
        <v>15</v>
      </c>
      <c r="K3" s="92" t="s">
        <v>2</v>
      </c>
      <c r="L3" s="92" t="s">
        <v>46</v>
      </c>
      <c r="M3" s="92" t="s">
        <v>213</v>
      </c>
      <c r="N3" s="92" t="s">
        <v>16</v>
      </c>
      <c r="O3" s="92" t="s">
        <v>17</v>
      </c>
      <c r="P3" s="92" t="s">
        <v>1</v>
      </c>
      <c r="Q3" s="97" t="s">
        <v>22</v>
      </c>
      <c r="R3" s="99" t="s">
        <v>0</v>
      </c>
      <c r="S3" s="100"/>
      <c r="T3" s="92" t="s">
        <v>3</v>
      </c>
    </row>
    <row r="4" spans="1:20" s="21" customFormat="1" ht="30" customHeight="1" thickBot="1" x14ac:dyDescent="0.35">
      <c r="A4" s="94"/>
      <c r="B4" s="93"/>
      <c r="C4" s="86"/>
      <c r="D4" s="94"/>
      <c r="E4" s="87"/>
      <c r="F4" s="87"/>
      <c r="G4" s="87"/>
      <c r="H4" s="87"/>
      <c r="I4" s="87"/>
      <c r="J4" s="87"/>
      <c r="K4" s="94"/>
      <c r="L4" s="93"/>
      <c r="M4" s="93"/>
      <c r="N4" s="94"/>
      <c r="O4" s="93"/>
      <c r="P4" s="94"/>
      <c r="Q4" s="98"/>
      <c r="R4" s="22" t="s">
        <v>10</v>
      </c>
      <c r="S4" s="23" t="s">
        <v>9</v>
      </c>
      <c r="T4" s="93"/>
    </row>
    <row r="5" spans="1:20" s="38" customFormat="1" ht="90.75" thickBot="1" x14ac:dyDescent="0.3">
      <c r="A5" s="26">
        <v>1</v>
      </c>
      <c r="B5" s="55" t="s">
        <v>172</v>
      </c>
      <c r="C5" s="27" t="s">
        <v>171</v>
      </c>
      <c r="D5" s="28" t="s">
        <v>79</v>
      </c>
      <c r="E5" s="29" t="s">
        <v>110</v>
      </c>
      <c r="F5" s="30" t="s">
        <v>81</v>
      </c>
      <c r="G5" s="30" t="s">
        <v>80</v>
      </c>
      <c r="H5" s="31">
        <v>3</v>
      </c>
      <c r="I5" s="31">
        <v>4</v>
      </c>
      <c r="J5" s="32">
        <f t="shared" ref="J5:J34" si="0">PRODUCT(H5:I5)</f>
        <v>12</v>
      </c>
      <c r="K5" s="33" t="s">
        <v>82</v>
      </c>
      <c r="L5" s="34" t="s">
        <v>28</v>
      </c>
      <c r="M5" s="35">
        <f t="shared" ref="M5:M34" si="1">IF(L5="Yeterli",0.1,IF(L5="Zayıf",0.8, IF(L5="Kısmen Yeterli", 0.4, IF(L5="Yeterli Değil",1, IF(L5="Seçiniz",0,)))))</f>
        <v>0.4</v>
      </c>
      <c r="N5" s="31">
        <f t="shared" ref="N5:N34" si="2">SUM(M5*J5)</f>
        <v>4.8000000000000007</v>
      </c>
      <c r="O5" s="36" t="str">
        <f t="shared" ref="O5:O34" si="3">IF(N5&lt;3,"ÇOK DÜŞÜK",IF(N5&lt;6,"DÜŞÜK",IF(N5&lt;12,"ORTA",IF(N5&lt;20,"YÜKSEK",IF(N5&lt;26,"ÇOK YÜKSEK")))))</f>
        <v>DÜŞÜK</v>
      </c>
      <c r="P5" s="28" t="s">
        <v>83</v>
      </c>
      <c r="Q5" s="32" t="s">
        <v>268</v>
      </c>
      <c r="R5" s="58" t="s">
        <v>260</v>
      </c>
      <c r="S5" s="58" t="s">
        <v>190</v>
      </c>
      <c r="T5" s="37" t="s">
        <v>42</v>
      </c>
    </row>
    <row r="6" spans="1:20" s="38" customFormat="1" ht="75.75" thickBot="1" x14ac:dyDescent="0.3">
      <c r="A6" s="26">
        <v>2</v>
      </c>
      <c r="B6" s="55" t="s">
        <v>172</v>
      </c>
      <c r="C6" s="27" t="s">
        <v>171</v>
      </c>
      <c r="D6" s="28" t="s">
        <v>84</v>
      </c>
      <c r="E6" s="29" t="s">
        <v>112</v>
      </c>
      <c r="F6" s="30" t="s">
        <v>261</v>
      </c>
      <c r="G6" s="30" t="s">
        <v>85</v>
      </c>
      <c r="H6" s="31">
        <v>4</v>
      </c>
      <c r="I6" s="31">
        <v>3</v>
      </c>
      <c r="J6" s="32">
        <f t="shared" si="0"/>
        <v>12</v>
      </c>
      <c r="K6" s="39" t="s">
        <v>86</v>
      </c>
      <c r="L6" s="34" t="s">
        <v>28</v>
      </c>
      <c r="M6" s="35">
        <f t="shared" si="1"/>
        <v>0.4</v>
      </c>
      <c r="N6" s="31">
        <f t="shared" si="2"/>
        <v>4.8000000000000007</v>
      </c>
      <c r="O6" s="36" t="str">
        <f t="shared" si="3"/>
        <v>DÜŞÜK</v>
      </c>
      <c r="P6" s="28" t="s">
        <v>87</v>
      </c>
      <c r="Q6" s="32" t="s">
        <v>88</v>
      </c>
      <c r="R6" s="58" t="s">
        <v>189</v>
      </c>
      <c r="S6" s="58" t="s">
        <v>190</v>
      </c>
      <c r="T6" s="37" t="s">
        <v>42</v>
      </c>
    </row>
    <row r="7" spans="1:20" s="38" customFormat="1" ht="90.75" thickBot="1" x14ac:dyDescent="0.3">
      <c r="A7" s="26">
        <v>3</v>
      </c>
      <c r="B7" s="55" t="s">
        <v>185</v>
      </c>
      <c r="C7" s="27" t="s">
        <v>186</v>
      </c>
      <c r="D7" s="28" t="s">
        <v>161</v>
      </c>
      <c r="E7" s="29" t="s">
        <v>112</v>
      </c>
      <c r="F7" s="30" t="s">
        <v>89</v>
      </c>
      <c r="G7" s="30" t="s">
        <v>90</v>
      </c>
      <c r="H7" s="31">
        <v>4</v>
      </c>
      <c r="I7" s="31">
        <v>3</v>
      </c>
      <c r="J7" s="32">
        <f t="shared" si="0"/>
        <v>12</v>
      </c>
      <c r="K7" s="39" t="s">
        <v>91</v>
      </c>
      <c r="L7" s="34" t="s">
        <v>28</v>
      </c>
      <c r="M7" s="35">
        <f t="shared" si="1"/>
        <v>0.4</v>
      </c>
      <c r="N7" s="31">
        <f t="shared" si="2"/>
        <v>4.8000000000000007</v>
      </c>
      <c r="O7" s="36" t="str">
        <f t="shared" si="3"/>
        <v>DÜŞÜK</v>
      </c>
      <c r="P7" s="30" t="s">
        <v>92</v>
      </c>
      <c r="Q7" s="32" t="s">
        <v>269</v>
      </c>
      <c r="R7" s="58" t="s">
        <v>189</v>
      </c>
      <c r="S7" s="58" t="s">
        <v>191</v>
      </c>
      <c r="T7" s="37" t="s">
        <v>42</v>
      </c>
    </row>
    <row r="8" spans="1:20" s="38" customFormat="1" ht="90.75" thickBot="1" x14ac:dyDescent="0.3">
      <c r="A8" s="26">
        <v>4</v>
      </c>
      <c r="B8" s="55" t="s">
        <v>172</v>
      </c>
      <c r="C8" s="27" t="s">
        <v>171</v>
      </c>
      <c r="D8" s="28" t="s">
        <v>94</v>
      </c>
      <c r="E8" s="29" t="s">
        <v>112</v>
      </c>
      <c r="F8" s="30" t="s">
        <v>95</v>
      </c>
      <c r="G8" s="30" t="s">
        <v>262</v>
      </c>
      <c r="H8" s="31">
        <v>3</v>
      </c>
      <c r="I8" s="31">
        <v>3</v>
      </c>
      <c r="J8" s="32">
        <f t="shared" si="0"/>
        <v>9</v>
      </c>
      <c r="K8" s="39" t="s">
        <v>96</v>
      </c>
      <c r="L8" s="34" t="s">
        <v>28</v>
      </c>
      <c r="M8" s="35">
        <f t="shared" si="1"/>
        <v>0.4</v>
      </c>
      <c r="N8" s="31">
        <f t="shared" si="2"/>
        <v>3.6</v>
      </c>
      <c r="O8" s="36" t="str">
        <f t="shared" si="3"/>
        <v>DÜŞÜK</v>
      </c>
      <c r="P8" s="30" t="s">
        <v>97</v>
      </c>
      <c r="Q8" s="32" t="s">
        <v>88</v>
      </c>
      <c r="R8" s="58" t="s">
        <v>189</v>
      </c>
      <c r="S8" s="58" t="s">
        <v>191</v>
      </c>
      <c r="T8" s="37" t="s">
        <v>42</v>
      </c>
    </row>
    <row r="9" spans="1:20" s="38" customFormat="1" ht="75.75" thickBot="1" x14ac:dyDescent="0.3">
      <c r="A9" s="26">
        <v>5</v>
      </c>
      <c r="B9" s="55" t="s">
        <v>172</v>
      </c>
      <c r="C9" s="27" t="s">
        <v>171</v>
      </c>
      <c r="D9" s="28" t="s">
        <v>98</v>
      </c>
      <c r="E9" s="29" t="s">
        <v>112</v>
      </c>
      <c r="F9" s="40" t="s">
        <v>99</v>
      </c>
      <c r="G9" s="41" t="s">
        <v>100</v>
      </c>
      <c r="H9" s="31">
        <v>3</v>
      </c>
      <c r="I9" s="31">
        <v>5</v>
      </c>
      <c r="J9" s="32">
        <f t="shared" si="0"/>
        <v>15</v>
      </c>
      <c r="K9" s="33" t="s">
        <v>101</v>
      </c>
      <c r="L9" s="34" t="s">
        <v>28</v>
      </c>
      <c r="M9" s="35">
        <f t="shared" si="1"/>
        <v>0.4</v>
      </c>
      <c r="N9" s="31">
        <f t="shared" si="2"/>
        <v>6</v>
      </c>
      <c r="O9" s="36" t="str">
        <f t="shared" si="3"/>
        <v>ORTA</v>
      </c>
      <c r="P9" s="30" t="s">
        <v>102</v>
      </c>
      <c r="Q9" s="32" t="s">
        <v>88</v>
      </c>
      <c r="R9" s="58" t="s">
        <v>192</v>
      </c>
      <c r="S9" s="58" t="s">
        <v>191</v>
      </c>
      <c r="T9" s="37" t="s">
        <v>42</v>
      </c>
    </row>
    <row r="10" spans="1:20" s="38" customFormat="1" ht="105.75" thickBot="1" x14ac:dyDescent="0.3">
      <c r="A10" s="26">
        <v>6</v>
      </c>
      <c r="B10" s="55" t="s">
        <v>172</v>
      </c>
      <c r="C10" s="27" t="s">
        <v>171</v>
      </c>
      <c r="D10" s="28" t="s">
        <v>193</v>
      </c>
      <c r="E10" s="29" t="s">
        <v>112</v>
      </c>
      <c r="F10" s="41" t="s">
        <v>103</v>
      </c>
      <c r="G10" s="41" t="s">
        <v>165</v>
      </c>
      <c r="H10" s="31">
        <v>3</v>
      </c>
      <c r="I10" s="31">
        <v>3</v>
      </c>
      <c r="J10" s="32">
        <f t="shared" si="0"/>
        <v>9</v>
      </c>
      <c r="K10" s="39" t="s">
        <v>104</v>
      </c>
      <c r="L10" s="34" t="s">
        <v>28</v>
      </c>
      <c r="M10" s="35">
        <f t="shared" si="1"/>
        <v>0.4</v>
      </c>
      <c r="N10" s="31">
        <f t="shared" si="2"/>
        <v>3.6</v>
      </c>
      <c r="O10" s="36" t="str">
        <f t="shared" si="3"/>
        <v>DÜŞÜK</v>
      </c>
      <c r="P10" s="30" t="s">
        <v>105</v>
      </c>
      <c r="Q10" s="32" t="s">
        <v>93</v>
      </c>
      <c r="R10" s="58" t="s">
        <v>192</v>
      </c>
      <c r="S10" s="58" t="s">
        <v>191</v>
      </c>
      <c r="T10" s="37" t="s">
        <v>42</v>
      </c>
    </row>
    <row r="11" spans="1:20" s="38" customFormat="1" ht="90.75" thickBot="1" x14ac:dyDescent="0.3">
      <c r="A11" s="26">
        <v>7</v>
      </c>
      <c r="B11" s="55" t="s">
        <v>187</v>
      </c>
      <c r="C11" s="27" t="s">
        <v>188</v>
      </c>
      <c r="D11" s="28" t="s">
        <v>162</v>
      </c>
      <c r="E11" s="29" t="s">
        <v>110</v>
      </c>
      <c r="F11" s="40" t="s">
        <v>62</v>
      </c>
      <c r="G11" s="40" t="s">
        <v>106</v>
      </c>
      <c r="H11" s="31">
        <v>3</v>
      </c>
      <c r="I11" s="31">
        <v>4</v>
      </c>
      <c r="J11" s="32">
        <f t="shared" si="0"/>
        <v>12</v>
      </c>
      <c r="K11" s="33" t="s">
        <v>107</v>
      </c>
      <c r="L11" s="34" t="s">
        <v>28</v>
      </c>
      <c r="M11" s="35">
        <f t="shared" si="1"/>
        <v>0.4</v>
      </c>
      <c r="N11" s="31">
        <f t="shared" si="2"/>
        <v>4.8000000000000007</v>
      </c>
      <c r="O11" s="36" t="str">
        <f t="shared" si="3"/>
        <v>DÜŞÜK</v>
      </c>
      <c r="P11" s="30" t="s">
        <v>220</v>
      </c>
      <c r="Q11" s="32" t="s">
        <v>270</v>
      </c>
      <c r="R11" s="58" t="s">
        <v>189</v>
      </c>
      <c r="S11" s="58" t="s">
        <v>191</v>
      </c>
      <c r="T11" s="37" t="s">
        <v>42</v>
      </c>
    </row>
    <row r="12" spans="1:20" s="53" customFormat="1" ht="45.75" thickBot="1" x14ac:dyDescent="0.3">
      <c r="A12" s="26">
        <v>8</v>
      </c>
      <c r="B12" s="55" t="s">
        <v>183</v>
      </c>
      <c r="C12" s="27" t="s">
        <v>184</v>
      </c>
      <c r="D12" s="28" t="s">
        <v>108</v>
      </c>
      <c r="E12" s="29" t="s">
        <v>112</v>
      </c>
      <c r="F12" s="40" t="s">
        <v>64</v>
      </c>
      <c r="G12" s="40" t="s">
        <v>119</v>
      </c>
      <c r="H12" s="50">
        <v>3</v>
      </c>
      <c r="I12" s="50">
        <v>4</v>
      </c>
      <c r="J12" s="51">
        <f t="shared" ref="J12" si="4">PRODUCT(H12:I12)</f>
        <v>12</v>
      </c>
      <c r="K12" s="43" t="s">
        <v>117</v>
      </c>
      <c r="L12" s="34" t="s">
        <v>49</v>
      </c>
      <c r="M12" s="35">
        <f t="shared" ref="M12" si="5">IF(L12="Yeterli",0.1,IF(L12="Zayıf",0.8, IF(L12="Kısmen Yeterli", 0.4, IF(L12="Yeterli Değil",1, IF(L12="Seçiniz",0,)))))</f>
        <v>0.1</v>
      </c>
      <c r="N12" s="50">
        <f t="shared" ref="N12" si="6">SUM(M12*J12)</f>
        <v>1.2000000000000002</v>
      </c>
      <c r="O12" s="36" t="str">
        <f t="shared" ref="O12" si="7">IF(N12&lt;3,"ÇOK DÜŞÜK",IF(N12&lt;6,"DÜŞÜK",IF(N12&lt;12,"ORTA",IF(N12&lt;20,"YÜKSEK",IF(N12&lt;26,"ÇOK YÜKSEK")))))</f>
        <v>ÇOK DÜŞÜK</v>
      </c>
      <c r="P12" s="43" t="s">
        <v>118</v>
      </c>
      <c r="Q12" s="51" t="s">
        <v>88</v>
      </c>
      <c r="R12" s="58" t="s">
        <v>194</v>
      </c>
      <c r="S12" s="58" t="s">
        <v>191</v>
      </c>
      <c r="T12" s="52" t="s">
        <v>42</v>
      </c>
    </row>
    <row r="13" spans="1:20" s="53" customFormat="1" ht="60.75" thickBot="1" x14ac:dyDescent="0.3">
      <c r="A13" s="47">
        <v>9</v>
      </c>
      <c r="B13" s="56" t="s">
        <v>173</v>
      </c>
      <c r="C13" s="48" t="s">
        <v>174</v>
      </c>
      <c r="D13" s="43" t="s">
        <v>59</v>
      </c>
      <c r="E13" s="44" t="s">
        <v>112</v>
      </c>
      <c r="F13" s="49" t="s">
        <v>163</v>
      </c>
      <c r="G13" s="49" t="s">
        <v>60</v>
      </c>
      <c r="H13" s="50">
        <v>3</v>
      </c>
      <c r="I13" s="50">
        <v>3</v>
      </c>
      <c r="J13" s="51">
        <f t="shared" si="0"/>
        <v>9</v>
      </c>
      <c r="K13" s="43" t="s">
        <v>120</v>
      </c>
      <c r="L13" s="34" t="s">
        <v>28</v>
      </c>
      <c r="M13" s="35">
        <f t="shared" si="1"/>
        <v>0.4</v>
      </c>
      <c r="N13" s="50">
        <f t="shared" si="2"/>
        <v>3.6</v>
      </c>
      <c r="O13" s="36" t="str">
        <f t="shared" si="3"/>
        <v>DÜŞÜK</v>
      </c>
      <c r="P13" s="43" t="s">
        <v>121</v>
      </c>
      <c r="Q13" s="51" t="s">
        <v>122</v>
      </c>
      <c r="R13" s="59" t="s">
        <v>189</v>
      </c>
      <c r="S13" s="59" t="s">
        <v>190</v>
      </c>
      <c r="T13" s="52" t="s">
        <v>42</v>
      </c>
    </row>
    <row r="14" spans="1:20" s="53" customFormat="1" ht="105.75" thickBot="1" x14ac:dyDescent="0.3">
      <c r="A14" s="47">
        <v>10</v>
      </c>
      <c r="B14" s="55" t="s">
        <v>172</v>
      </c>
      <c r="C14" s="27" t="s">
        <v>171</v>
      </c>
      <c r="D14" s="43" t="s">
        <v>123</v>
      </c>
      <c r="E14" s="44" t="s">
        <v>112</v>
      </c>
      <c r="F14" s="54" t="s">
        <v>263</v>
      </c>
      <c r="G14" s="54" t="s">
        <v>124</v>
      </c>
      <c r="H14" s="50">
        <v>4</v>
      </c>
      <c r="I14" s="50">
        <v>4</v>
      </c>
      <c r="J14" s="51">
        <f t="shared" si="0"/>
        <v>16</v>
      </c>
      <c r="K14" s="43" t="s">
        <v>125</v>
      </c>
      <c r="L14" s="34" t="s">
        <v>49</v>
      </c>
      <c r="M14" s="35">
        <f t="shared" si="1"/>
        <v>0.1</v>
      </c>
      <c r="N14" s="50">
        <f t="shared" si="2"/>
        <v>1.6</v>
      </c>
      <c r="O14" s="36" t="str">
        <f t="shared" si="3"/>
        <v>ÇOK DÜŞÜK</v>
      </c>
      <c r="P14" s="45" t="s">
        <v>126</v>
      </c>
      <c r="Q14" s="51" t="s">
        <v>127</v>
      </c>
      <c r="R14" s="59" t="s">
        <v>189</v>
      </c>
      <c r="S14" s="58" t="s">
        <v>191</v>
      </c>
      <c r="T14" s="52" t="s">
        <v>42</v>
      </c>
    </row>
    <row r="15" spans="1:20" s="53" customFormat="1" ht="135.75" thickBot="1" x14ac:dyDescent="0.3">
      <c r="A15" s="47">
        <v>11</v>
      </c>
      <c r="B15" s="55" t="s">
        <v>172</v>
      </c>
      <c r="C15" s="27" t="s">
        <v>171</v>
      </c>
      <c r="D15" s="43" t="s">
        <v>128</v>
      </c>
      <c r="E15" s="44" t="s">
        <v>112</v>
      </c>
      <c r="F15" s="54" t="s">
        <v>264</v>
      </c>
      <c r="G15" s="54" t="s">
        <v>129</v>
      </c>
      <c r="H15" s="50">
        <v>4</v>
      </c>
      <c r="I15" s="50">
        <v>4</v>
      </c>
      <c r="J15" s="51">
        <f t="shared" si="0"/>
        <v>16</v>
      </c>
      <c r="K15" s="45" t="s">
        <v>164</v>
      </c>
      <c r="L15" s="34" t="s">
        <v>28</v>
      </c>
      <c r="M15" s="35">
        <f t="shared" si="1"/>
        <v>0.4</v>
      </c>
      <c r="N15" s="50">
        <f t="shared" si="2"/>
        <v>6.4</v>
      </c>
      <c r="O15" s="36" t="str">
        <f t="shared" si="3"/>
        <v>ORTA</v>
      </c>
      <c r="P15" s="45" t="s">
        <v>219</v>
      </c>
      <c r="Q15" s="51" t="s">
        <v>271</v>
      </c>
      <c r="R15" s="59" t="s">
        <v>189</v>
      </c>
      <c r="S15" s="58" t="s">
        <v>191</v>
      </c>
      <c r="T15" s="52" t="s">
        <v>42</v>
      </c>
    </row>
    <row r="16" spans="1:20" s="53" customFormat="1" ht="105.75" thickBot="1" x14ac:dyDescent="0.3">
      <c r="A16" s="47">
        <v>12</v>
      </c>
      <c r="B16" s="56" t="s">
        <v>177</v>
      </c>
      <c r="C16" s="48" t="s">
        <v>178</v>
      </c>
      <c r="D16" s="43" t="s">
        <v>109</v>
      </c>
      <c r="E16" s="44" t="s">
        <v>112</v>
      </c>
      <c r="F16" s="43" t="s">
        <v>130</v>
      </c>
      <c r="G16" s="45" t="s">
        <v>131</v>
      </c>
      <c r="H16" s="50">
        <v>4</v>
      </c>
      <c r="I16" s="50">
        <v>3</v>
      </c>
      <c r="J16" s="51">
        <f t="shared" si="0"/>
        <v>12</v>
      </c>
      <c r="K16" s="43" t="s">
        <v>132</v>
      </c>
      <c r="L16" s="34" t="s">
        <v>28</v>
      </c>
      <c r="M16" s="35">
        <f t="shared" si="1"/>
        <v>0.4</v>
      </c>
      <c r="N16" s="50">
        <f t="shared" si="2"/>
        <v>4.8000000000000007</v>
      </c>
      <c r="O16" s="36" t="str">
        <f t="shared" si="3"/>
        <v>DÜŞÜK</v>
      </c>
      <c r="P16" s="45" t="s">
        <v>214</v>
      </c>
      <c r="Q16" s="51" t="s">
        <v>88</v>
      </c>
      <c r="R16" s="59" t="s">
        <v>189</v>
      </c>
      <c r="S16" s="58" t="s">
        <v>191</v>
      </c>
      <c r="T16" s="52" t="s">
        <v>42</v>
      </c>
    </row>
    <row r="17" spans="1:20" s="53" customFormat="1" ht="90.75" thickBot="1" x14ac:dyDescent="0.3">
      <c r="A17" s="47">
        <v>13</v>
      </c>
      <c r="B17" s="55" t="s">
        <v>172</v>
      </c>
      <c r="C17" s="27" t="s">
        <v>171</v>
      </c>
      <c r="D17" s="43" t="s">
        <v>166</v>
      </c>
      <c r="E17" s="44" t="s">
        <v>112</v>
      </c>
      <c r="F17" s="45" t="s">
        <v>133</v>
      </c>
      <c r="G17" s="45" t="s">
        <v>134</v>
      </c>
      <c r="H17" s="50">
        <v>4</v>
      </c>
      <c r="I17" s="50">
        <v>5</v>
      </c>
      <c r="J17" s="51">
        <f t="shared" si="0"/>
        <v>20</v>
      </c>
      <c r="K17" s="43" t="s">
        <v>136</v>
      </c>
      <c r="L17" s="34" t="s">
        <v>28</v>
      </c>
      <c r="M17" s="35">
        <f>IF(L17="Yeterli",0.1,IF(L17="Zayıf",0.8, IF(L17="Kısmen Yeterli", 0.4, IF(L17="Yeterli Değil",1, IF(L17="Seçiniz",0,)))))</f>
        <v>0.4</v>
      </c>
      <c r="N17" s="50">
        <f t="shared" si="2"/>
        <v>8</v>
      </c>
      <c r="O17" s="36" t="str">
        <f t="shared" si="3"/>
        <v>ORTA</v>
      </c>
      <c r="P17" s="43" t="s">
        <v>135</v>
      </c>
      <c r="Q17" s="51" t="s">
        <v>88</v>
      </c>
      <c r="R17" s="59" t="s">
        <v>189</v>
      </c>
      <c r="S17" s="58" t="s">
        <v>191</v>
      </c>
      <c r="T17" s="52" t="s">
        <v>42</v>
      </c>
    </row>
    <row r="18" spans="1:20" s="53" customFormat="1" ht="120.75" thickBot="1" x14ac:dyDescent="0.3">
      <c r="A18" s="47">
        <v>14</v>
      </c>
      <c r="B18" s="56" t="s">
        <v>172</v>
      </c>
      <c r="C18" s="48" t="s">
        <v>171</v>
      </c>
      <c r="D18" s="43" t="s">
        <v>137</v>
      </c>
      <c r="E18" s="44" t="s">
        <v>114</v>
      </c>
      <c r="F18" s="45" t="s">
        <v>138</v>
      </c>
      <c r="G18" s="45" t="s">
        <v>139</v>
      </c>
      <c r="H18" s="50">
        <v>4</v>
      </c>
      <c r="I18" s="50">
        <v>4</v>
      </c>
      <c r="J18" s="51">
        <f t="shared" si="0"/>
        <v>16</v>
      </c>
      <c r="K18" s="45" t="s">
        <v>140</v>
      </c>
      <c r="L18" s="34" t="s">
        <v>49</v>
      </c>
      <c r="M18" s="35">
        <f t="shared" ref="M18" si="8">IF(L18="Yeterli",0.1,IF(L18="Zayıf",0.8, IF(L18="Kısmen Yeterli", 0.4, IF(L18="Yeterli Değil",1, IF(L18="Seçiniz",0,)))))</f>
        <v>0.1</v>
      </c>
      <c r="N18" s="50">
        <f t="shared" ref="N18" si="9">SUM(M18*J18)</f>
        <v>1.6</v>
      </c>
      <c r="O18" s="36" t="str">
        <f t="shared" si="3"/>
        <v>ÇOK DÜŞÜK</v>
      </c>
      <c r="P18" s="45" t="s">
        <v>141</v>
      </c>
      <c r="Q18" s="51" t="s">
        <v>272</v>
      </c>
      <c r="R18" s="59" t="s">
        <v>189</v>
      </c>
      <c r="S18" s="58" t="s">
        <v>191</v>
      </c>
      <c r="T18" s="52" t="s">
        <v>42</v>
      </c>
    </row>
    <row r="19" spans="1:20" s="53" customFormat="1" ht="90.75" thickBot="1" x14ac:dyDescent="0.3">
      <c r="A19" s="47">
        <v>15</v>
      </c>
      <c r="B19" s="56" t="s">
        <v>175</v>
      </c>
      <c r="C19" s="48" t="s">
        <v>176</v>
      </c>
      <c r="D19" s="43" t="s">
        <v>265</v>
      </c>
      <c r="E19" s="44" t="s">
        <v>112</v>
      </c>
      <c r="F19" s="54" t="s">
        <v>216</v>
      </c>
      <c r="G19" s="54" t="s">
        <v>142</v>
      </c>
      <c r="H19" s="50">
        <v>3</v>
      </c>
      <c r="I19" s="50">
        <v>2</v>
      </c>
      <c r="J19" s="51">
        <f t="shared" si="0"/>
        <v>6</v>
      </c>
      <c r="K19" s="45" t="s">
        <v>217</v>
      </c>
      <c r="L19" s="34" t="s">
        <v>49</v>
      </c>
      <c r="M19" s="35">
        <f t="shared" si="1"/>
        <v>0.1</v>
      </c>
      <c r="N19" s="50">
        <f t="shared" si="2"/>
        <v>0.60000000000000009</v>
      </c>
      <c r="O19" s="36" t="str">
        <f t="shared" si="3"/>
        <v>ÇOK DÜŞÜK</v>
      </c>
      <c r="P19" s="45" t="s">
        <v>218</v>
      </c>
      <c r="Q19" s="51" t="s">
        <v>88</v>
      </c>
      <c r="R19" s="59" t="s">
        <v>189</v>
      </c>
      <c r="S19" s="58" t="s">
        <v>191</v>
      </c>
      <c r="T19" s="52" t="s">
        <v>42</v>
      </c>
    </row>
    <row r="20" spans="1:20" s="53" customFormat="1" ht="60.75" thickBot="1" x14ac:dyDescent="0.3">
      <c r="A20" s="47">
        <v>16</v>
      </c>
      <c r="B20" s="56" t="s">
        <v>177</v>
      </c>
      <c r="C20" s="48" t="s">
        <v>178</v>
      </c>
      <c r="D20" s="43" t="s">
        <v>65</v>
      </c>
      <c r="E20" s="44" t="s">
        <v>113</v>
      </c>
      <c r="F20" s="54" t="s">
        <v>143</v>
      </c>
      <c r="G20" s="54" t="s">
        <v>144</v>
      </c>
      <c r="H20" s="50">
        <v>4</v>
      </c>
      <c r="I20" s="50">
        <v>3</v>
      </c>
      <c r="J20" s="51">
        <f t="shared" si="0"/>
        <v>12</v>
      </c>
      <c r="K20" s="45" t="s">
        <v>145</v>
      </c>
      <c r="L20" s="34" t="s">
        <v>49</v>
      </c>
      <c r="M20" s="35">
        <f t="shared" si="1"/>
        <v>0.1</v>
      </c>
      <c r="N20" s="50">
        <f t="shared" si="2"/>
        <v>1.2000000000000002</v>
      </c>
      <c r="O20" s="36" t="str">
        <f t="shared" si="3"/>
        <v>ÇOK DÜŞÜK</v>
      </c>
      <c r="P20" s="43" t="s">
        <v>146</v>
      </c>
      <c r="Q20" s="51" t="s">
        <v>88</v>
      </c>
      <c r="R20" s="58" t="s">
        <v>194</v>
      </c>
      <c r="S20" s="58" t="s">
        <v>191</v>
      </c>
      <c r="T20" s="52" t="s">
        <v>42</v>
      </c>
    </row>
    <row r="21" spans="1:20" s="53" customFormat="1" ht="75.75" thickBot="1" x14ac:dyDescent="0.3">
      <c r="A21" s="47">
        <v>17</v>
      </c>
      <c r="B21" s="56" t="s">
        <v>173</v>
      </c>
      <c r="C21" s="48" t="s">
        <v>174</v>
      </c>
      <c r="D21" s="43" t="s">
        <v>61</v>
      </c>
      <c r="E21" s="44" t="s">
        <v>112</v>
      </c>
      <c r="F21" s="54" t="s">
        <v>147</v>
      </c>
      <c r="G21" s="49" t="s">
        <v>148</v>
      </c>
      <c r="H21" s="50">
        <v>3</v>
      </c>
      <c r="I21" s="50">
        <v>3</v>
      </c>
      <c r="J21" s="51">
        <f t="shared" si="0"/>
        <v>9</v>
      </c>
      <c r="K21" s="43" t="s">
        <v>149</v>
      </c>
      <c r="L21" s="34" t="s">
        <v>49</v>
      </c>
      <c r="M21" s="35">
        <f t="shared" si="1"/>
        <v>0.1</v>
      </c>
      <c r="N21" s="50">
        <f t="shared" si="2"/>
        <v>0.9</v>
      </c>
      <c r="O21" s="36" t="str">
        <f t="shared" si="3"/>
        <v>ÇOK DÜŞÜK</v>
      </c>
      <c r="P21" s="43" t="s">
        <v>150</v>
      </c>
      <c r="Q21" s="51" t="s">
        <v>151</v>
      </c>
      <c r="R21" s="59" t="s">
        <v>189</v>
      </c>
      <c r="S21" s="58" t="s">
        <v>191</v>
      </c>
      <c r="T21" s="52" t="s">
        <v>42</v>
      </c>
    </row>
    <row r="22" spans="1:20" s="53" customFormat="1" ht="60.75" thickBot="1" x14ac:dyDescent="0.3">
      <c r="A22" s="47">
        <v>18</v>
      </c>
      <c r="B22" s="56" t="s">
        <v>179</v>
      </c>
      <c r="C22" s="48" t="s">
        <v>180</v>
      </c>
      <c r="D22" s="43" t="s">
        <v>152</v>
      </c>
      <c r="E22" s="44" t="s">
        <v>112</v>
      </c>
      <c r="F22" s="54" t="s">
        <v>153</v>
      </c>
      <c r="G22" s="49" t="s">
        <v>154</v>
      </c>
      <c r="H22" s="50">
        <v>3</v>
      </c>
      <c r="I22" s="50">
        <v>3</v>
      </c>
      <c r="J22" s="51">
        <f t="shared" si="0"/>
        <v>9</v>
      </c>
      <c r="K22" s="45" t="s">
        <v>155</v>
      </c>
      <c r="L22" s="34" t="s">
        <v>49</v>
      </c>
      <c r="M22" s="35">
        <f t="shared" si="1"/>
        <v>0.1</v>
      </c>
      <c r="N22" s="50">
        <f t="shared" si="2"/>
        <v>0.9</v>
      </c>
      <c r="O22" s="36" t="str">
        <f t="shared" si="3"/>
        <v>ÇOK DÜŞÜK</v>
      </c>
      <c r="P22" s="45" t="s">
        <v>156</v>
      </c>
      <c r="Q22" s="51" t="s">
        <v>273</v>
      </c>
      <c r="R22" s="59" t="s">
        <v>260</v>
      </c>
      <c r="S22" s="59" t="s">
        <v>194</v>
      </c>
      <c r="T22" s="52" t="s">
        <v>42</v>
      </c>
    </row>
    <row r="23" spans="1:20" s="53" customFormat="1" ht="60.75" thickBot="1" x14ac:dyDescent="0.3">
      <c r="A23" s="47">
        <v>19</v>
      </c>
      <c r="B23" s="56" t="s">
        <v>181</v>
      </c>
      <c r="C23" s="48" t="s">
        <v>182</v>
      </c>
      <c r="D23" s="43" t="s">
        <v>63</v>
      </c>
      <c r="E23" s="44" t="s">
        <v>112</v>
      </c>
      <c r="F23" s="54" t="s">
        <v>158</v>
      </c>
      <c r="G23" s="54" t="s">
        <v>159</v>
      </c>
      <c r="H23" s="50">
        <v>3</v>
      </c>
      <c r="I23" s="50">
        <v>3</v>
      </c>
      <c r="J23" s="51">
        <f t="shared" si="0"/>
        <v>9</v>
      </c>
      <c r="K23" s="45" t="s">
        <v>160</v>
      </c>
      <c r="L23" s="34" t="s">
        <v>49</v>
      </c>
      <c r="M23" s="35">
        <f t="shared" si="1"/>
        <v>0.1</v>
      </c>
      <c r="N23" s="50">
        <f t="shared" si="2"/>
        <v>0.9</v>
      </c>
      <c r="O23" s="36" t="str">
        <f t="shared" si="3"/>
        <v>ÇOK DÜŞÜK</v>
      </c>
      <c r="P23" s="45" t="s">
        <v>169</v>
      </c>
      <c r="Q23" s="51" t="s">
        <v>88</v>
      </c>
      <c r="R23" s="59" t="s">
        <v>189</v>
      </c>
      <c r="S23" s="58" t="s">
        <v>191</v>
      </c>
      <c r="T23" s="52" t="s">
        <v>42</v>
      </c>
    </row>
    <row r="24" spans="1:20" s="53" customFormat="1" ht="90.75" thickBot="1" x14ac:dyDescent="0.3">
      <c r="A24" s="47">
        <v>20</v>
      </c>
      <c r="B24" s="56" t="s">
        <v>183</v>
      </c>
      <c r="C24" s="48" t="s">
        <v>184</v>
      </c>
      <c r="D24" s="43" t="s">
        <v>195</v>
      </c>
      <c r="E24" s="44" t="s">
        <v>110</v>
      </c>
      <c r="F24" s="54" t="s">
        <v>196</v>
      </c>
      <c r="G24" s="54" t="s">
        <v>197</v>
      </c>
      <c r="H24" s="50">
        <v>3</v>
      </c>
      <c r="I24" s="50">
        <v>2</v>
      </c>
      <c r="J24" s="51">
        <f t="shared" si="0"/>
        <v>6</v>
      </c>
      <c r="K24" s="45" t="s">
        <v>198</v>
      </c>
      <c r="L24" s="34" t="s">
        <v>49</v>
      </c>
      <c r="M24" s="35">
        <f t="shared" si="1"/>
        <v>0.1</v>
      </c>
      <c r="N24" s="50">
        <f t="shared" si="2"/>
        <v>0.60000000000000009</v>
      </c>
      <c r="O24" s="36" t="str">
        <f t="shared" si="3"/>
        <v>ÇOK DÜŞÜK</v>
      </c>
      <c r="P24" s="45" t="s">
        <v>170</v>
      </c>
      <c r="Q24" s="32" t="s">
        <v>88</v>
      </c>
      <c r="R24" s="58" t="s">
        <v>194</v>
      </c>
      <c r="S24" s="58" t="s">
        <v>191</v>
      </c>
      <c r="T24" s="52" t="s">
        <v>42</v>
      </c>
    </row>
    <row r="25" spans="1:20" s="53" customFormat="1" ht="105.75" thickBot="1" x14ac:dyDescent="0.3">
      <c r="A25" s="47">
        <v>21</v>
      </c>
      <c r="B25" s="56" t="s">
        <v>181</v>
      </c>
      <c r="C25" s="48" t="s">
        <v>182</v>
      </c>
      <c r="D25" s="43" t="s">
        <v>199</v>
      </c>
      <c r="E25" s="44" t="s">
        <v>112</v>
      </c>
      <c r="F25" s="54" t="s">
        <v>200</v>
      </c>
      <c r="G25" s="54" t="s">
        <v>201</v>
      </c>
      <c r="H25" s="50">
        <v>4</v>
      </c>
      <c r="I25" s="50">
        <v>2</v>
      </c>
      <c r="J25" s="51">
        <f t="shared" si="0"/>
        <v>8</v>
      </c>
      <c r="K25" s="45" t="s">
        <v>202</v>
      </c>
      <c r="L25" s="34" t="s">
        <v>49</v>
      </c>
      <c r="M25" s="35">
        <f t="shared" si="1"/>
        <v>0.1</v>
      </c>
      <c r="N25" s="50">
        <f t="shared" si="2"/>
        <v>0.8</v>
      </c>
      <c r="O25" s="36" t="str">
        <f t="shared" si="3"/>
        <v>ÇOK DÜŞÜK</v>
      </c>
      <c r="P25" s="45" t="s">
        <v>203</v>
      </c>
      <c r="Q25" s="32" t="s">
        <v>266</v>
      </c>
      <c r="R25" s="59" t="s">
        <v>189</v>
      </c>
      <c r="S25" s="58" t="s">
        <v>191</v>
      </c>
      <c r="T25" s="52" t="s">
        <v>42</v>
      </c>
    </row>
    <row r="26" spans="1:20" s="53" customFormat="1" ht="180.75" thickBot="1" x14ac:dyDescent="0.3">
      <c r="A26" s="47">
        <v>22</v>
      </c>
      <c r="B26" s="56" t="s">
        <v>175</v>
      </c>
      <c r="C26" s="48" t="s">
        <v>176</v>
      </c>
      <c r="D26" s="43" t="s">
        <v>168</v>
      </c>
      <c r="E26" s="44" t="s">
        <v>112</v>
      </c>
      <c r="F26" s="54" t="s">
        <v>204</v>
      </c>
      <c r="G26" s="54" t="s">
        <v>205</v>
      </c>
      <c r="H26" s="50">
        <v>3</v>
      </c>
      <c r="I26" s="50">
        <v>3</v>
      </c>
      <c r="J26" s="51">
        <f t="shared" si="0"/>
        <v>9</v>
      </c>
      <c r="K26" s="45" t="s">
        <v>206</v>
      </c>
      <c r="L26" s="34" t="s">
        <v>49</v>
      </c>
      <c r="M26" s="35">
        <f t="shared" si="1"/>
        <v>0.1</v>
      </c>
      <c r="N26" s="50">
        <f t="shared" si="2"/>
        <v>0.9</v>
      </c>
      <c r="O26" s="36" t="str">
        <f t="shared" si="3"/>
        <v>ÇOK DÜŞÜK</v>
      </c>
      <c r="P26" s="45" t="s">
        <v>215</v>
      </c>
      <c r="Q26" s="32" t="s">
        <v>267</v>
      </c>
      <c r="R26" s="59" t="s">
        <v>189</v>
      </c>
      <c r="S26" s="58" t="s">
        <v>191</v>
      </c>
      <c r="T26" s="52" t="s">
        <v>42</v>
      </c>
    </row>
    <row r="27" spans="1:20" s="53" customFormat="1" ht="165.75" thickBot="1" x14ac:dyDescent="0.3">
      <c r="A27" s="47">
        <v>23</v>
      </c>
      <c r="B27" s="56" t="s">
        <v>172</v>
      </c>
      <c r="C27" s="48" t="s">
        <v>171</v>
      </c>
      <c r="D27" s="43" t="s">
        <v>207</v>
      </c>
      <c r="E27" s="44" t="s">
        <v>114</v>
      </c>
      <c r="F27" s="54" t="s">
        <v>208</v>
      </c>
      <c r="G27" s="54" t="s">
        <v>209</v>
      </c>
      <c r="H27" s="50">
        <v>4</v>
      </c>
      <c r="I27" s="50">
        <v>3</v>
      </c>
      <c r="J27" s="51">
        <f t="shared" si="0"/>
        <v>12</v>
      </c>
      <c r="K27" s="45" t="s">
        <v>210</v>
      </c>
      <c r="L27" s="34" t="s">
        <v>28</v>
      </c>
      <c r="M27" s="35">
        <f t="shared" si="1"/>
        <v>0.4</v>
      </c>
      <c r="N27" s="50">
        <f t="shared" si="2"/>
        <v>4.8000000000000007</v>
      </c>
      <c r="O27" s="36" t="str">
        <f t="shared" si="3"/>
        <v>DÜŞÜK</v>
      </c>
      <c r="P27" s="45" t="s">
        <v>211</v>
      </c>
      <c r="Q27" s="51" t="s">
        <v>93</v>
      </c>
      <c r="R27" s="58" t="s">
        <v>194</v>
      </c>
      <c r="S27" s="58" t="s">
        <v>191</v>
      </c>
      <c r="T27" s="69" t="s">
        <v>42</v>
      </c>
    </row>
    <row r="28" spans="1:20" s="53" customFormat="1" ht="75.75" thickBot="1" x14ac:dyDescent="0.3">
      <c r="A28" s="47">
        <v>24</v>
      </c>
      <c r="B28" s="56" t="s">
        <v>175</v>
      </c>
      <c r="C28" s="48" t="s">
        <v>176</v>
      </c>
      <c r="D28" s="43" t="s">
        <v>221</v>
      </c>
      <c r="E28" s="44" t="s">
        <v>112</v>
      </c>
      <c r="F28" s="54" t="s">
        <v>228</v>
      </c>
      <c r="G28" s="54" t="s">
        <v>229</v>
      </c>
      <c r="H28" s="50">
        <v>3</v>
      </c>
      <c r="I28" s="50">
        <v>3</v>
      </c>
      <c r="J28" s="51">
        <f t="shared" si="0"/>
        <v>9</v>
      </c>
      <c r="K28" s="45" t="s">
        <v>230</v>
      </c>
      <c r="L28" s="34" t="s">
        <v>49</v>
      </c>
      <c r="M28" s="35">
        <f t="shared" si="1"/>
        <v>0.1</v>
      </c>
      <c r="N28" s="50">
        <f t="shared" si="2"/>
        <v>0.9</v>
      </c>
      <c r="O28" s="36" t="str">
        <f t="shared" si="3"/>
        <v>ÇOK DÜŞÜK</v>
      </c>
      <c r="P28" s="45" t="s">
        <v>231</v>
      </c>
      <c r="Q28" s="51" t="s">
        <v>274</v>
      </c>
      <c r="R28" s="59" t="s">
        <v>189</v>
      </c>
      <c r="S28" s="58" t="s">
        <v>191</v>
      </c>
      <c r="T28" s="69" t="s">
        <v>42</v>
      </c>
    </row>
    <row r="29" spans="1:20" s="53" customFormat="1" ht="45.75" thickBot="1" x14ac:dyDescent="0.3">
      <c r="A29" s="47">
        <v>25</v>
      </c>
      <c r="B29" s="56" t="s">
        <v>187</v>
      </c>
      <c r="C29" s="27" t="s">
        <v>188</v>
      </c>
      <c r="D29" s="43" t="s">
        <v>222</v>
      </c>
      <c r="E29" s="44" t="s">
        <v>110</v>
      </c>
      <c r="F29" s="54" t="s">
        <v>232</v>
      </c>
      <c r="G29" s="54" t="s">
        <v>233</v>
      </c>
      <c r="H29" s="50">
        <v>4</v>
      </c>
      <c r="I29" s="50">
        <v>3</v>
      </c>
      <c r="J29" s="51">
        <f t="shared" si="0"/>
        <v>12</v>
      </c>
      <c r="K29" s="45" t="s">
        <v>234</v>
      </c>
      <c r="L29" s="34" t="s">
        <v>49</v>
      </c>
      <c r="M29" s="35">
        <f t="shared" si="1"/>
        <v>0.1</v>
      </c>
      <c r="N29" s="50">
        <f t="shared" si="2"/>
        <v>1.2000000000000002</v>
      </c>
      <c r="O29" s="36" t="str">
        <f t="shared" si="3"/>
        <v>ÇOK DÜŞÜK</v>
      </c>
      <c r="P29" s="45" t="s">
        <v>235</v>
      </c>
      <c r="Q29" s="51" t="s">
        <v>157</v>
      </c>
      <c r="R29" s="59" t="s">
        <v>189</v>
      </c>
      <c r="S29" s="58" t="s">
        <v>191</v>
      </c>
      <c r="T29" s="69" t="s">
        <v>42</v>
      </c>
    </row>
    <row r="30" spans="1:20" s="53" customFormat="1" ht="75.75" thickBot="1" x14ac:dyDescent="0.3">
      <c r="A30" s="47">
        <v>26</v>
      </c>
      <c r="B30" s="56" t="s">
        <v>187</v>
      </c>
      <c r="C30" s="27" t="s">
        <v>188</v>
      </c>
      <c r="D30" s="43" t="s">
        <v>223</v>
      </c>
      <c r="E30" s="44" t="s">
        <v>110</v>
      </c>
      <c r="F30" s="54" t="s">
        <v>236</v>
      </c>
      <c r="G30" s="54" t="s">
        <v>237</v>
      </c>
      <c r="H30" s="50">
        <v>4</v>
      </c>
      <c r="I30" s="50">
        <v>4</v>
      </c>
      <c r="J30" s="51">
        <f t="shared" si="0"/>
        <v>16</v>
      </c>
      <c r="K30" s="45" t="s">
        <v>238</v>
      </c>
      <c r="L30" s="34" t="s">
        <v>28</v>
      </c>
      <c r="M30" s="35">
        <f t="shared" si="1"/>
        <v>0.4</v>
      </c>
      <c r="N30" s="50">
        <f t="shared" si="2"/>
        <v>6.4</v>
      </c>
      <c r="O30" s="36" t="str">
        <f t="shared" si="3"/>
        <v>ORTA</v>
      </c>
      <c r="P30" s="45" t="s">
        <v>239</v>
      </c>
      <c r="Q30" s="51" t="s">
        <v>275</v>
      </c>
      <c r="R30" s="59" t="s">
        <v>260</v>
      </c>
      <c r="S30" s="58" t="s">
        <v>191</v>
      </c>
      <c r="T30" s="69" t="s">
        <v>42</v>
      </c>
    </row>
    <row r="31" spans="1:20" s="53" customFormat="1" ht="60.75" thickBot="1" x14ac:dyDescent="0.3">
      <c r="A31" s="70">
        <v>27</v>
      </c>
      <c r="B31" s="70" t="s">
        <v>185</v>
      </c>
      <c r="C31" s="71" t="s">
        <v>186</v>
      </c>
      <c r="D31" s="43" t="s">
        <v>224</v>
      </c>
      <c r="E31" s="44" t="s">
        <v>112</v>
      </c>
      <c r="F31" s="54" t="s">
        <v>240</v>
      </c>
      <c r="G31" s="54" t="s">
        <v>241</v>
      </c>
      <c r="H31" s="50">
        <v>3</v>
      </c>
      <c r="I31" s="50">
        <v>2</v>
      </c>
      <c r="J31" s="51">
        <f t="shared" si="0"/>
        <v>6</v>
      </c>
      <c r="K31" s="45" t="s">
        <v>242</v>
      </c>
      <c r="L31" s="34" t="s">
        <v>49</v>
      </c>
      <c r="M31" s="35">
        <f t="shared" si="1"/>
        <v>0.1</v>
      </c>
      <c r="N31" s="50">
        <f t="shared" si="2"/>
        <v>0.60000000000000009</v>
      </c>
      <c r="O31" s="36" t="str">
        <f t="shared" si="3"/>
        <v>ÇOK DÜŞÜK</v>
      </c>
      <c r="P31" s="45" t="s">
        <v>248</v>
      </c>
      <c r="Q31" s="64" t="s">
        <v>276</v>
      </c>
      <c r="R31" s="58" t="s">
        <v>259</v>
      </c>
      <c r="S31" s="58" t="s">
        <v>191</v>
      </c>
      <c r="T31" s="69" t="s">
        <v>42</v>
      </c>
    </row>
    <row r="32" spans="1:20" s="53" customFormat="1" ht="60.75" thickBot="1" x14ac:dyDescent="0.3">
      <c r="A32" s="70">
        <v>28</v>
      </c>
      <c r="B32" s="70" t="s">
        <v>179</v>
      </c>
      <c r="C32" s="71" t="s">
        <v>180</v>
      </c>
      <c r="D32" s="60" t="s">
        <v>225</v>
      </c>
      <c r="E32" s="61" t="s">
        <v>243</v>
      </c>
      <c r="F32" s="62" t="s">
        <v>244</v>
      </c>
      <c r="G32" s="62" t="s">
        <v>245</v>
      </c>
      <c r="H32" s="63">
        <v>4</v>
      </c>
      <c r="I32" s="63">
        <v>3</v>
      </c>
      <c r="J32" s="51">
        <f t="shared" si="0"/>
        <v>12</v>
      </c>
      <c r="K32" s="65" t="s">
        <v>246</v>
      </c>
      <c r="L32" s="66" t="s">
        <v>49</v>
      </c>
      <c r="M32" s="67">
        <f t="shared" si="1"/>
        <v>0.1</v>
      </c>
      <c r="N32" s="63">
        <f t="shared" si="2"/>
        <v>1.2000000000000002</v>
      </c>
      <c r="O32" s="68" t="str">
        <f t="shared" si="3"/>
        <v>ÇOK DÜŞÜK</v>
      </c>
      <c r="P32" s="65" t="s">
        <v>247</v>
      </c>
      <c r="Q32" s="64" t="s">
        <v>277</v>
      </c>
      <c r="R32" s="58" t="s">
        <v>258</v>
      </c>
      <c r="S32" s="58" t="s">
        <v>191</v>
      </c>
      <c r="T32" s="69" t="s">
        <v>42</v>
      </c>
    </row>
    <row r="33" spans="1:20" s="53" customFormat="1" ht="60.75" thickBot="1" x14ac:dyDescent="0.3">
      <c r="A33" s="70">
        <v>29</v>
      </c>
      <c r="B33" s="70" t="s">
        <v>179</v>
      </c>
      <c r="C33" s="71" t="s">
        <v>180</v>
      </c>
      <c r="D33" s="43" t="s">
        <v>226</v>
      </c>
      <c r="E33" s="44" t="s">
        <v>110</v>
      </c>
      <c r="F33" s="54" t="s">
        <v>249</v>
      </c>
      <c r="G33" s="54" t="s">
        <v>250</v>
      </c>
      <c r="H33" s="50">
        <v>4</v>
      </c>
      <c r="I33" s="50">
        <v>4</v>
      </c>
      <c r="J33" s="51">
        <f t="shared" si="0"/>
        <v>16</v>
      </c>
      <c r="K33" s="45" t="s">
        <v>251</v>
      </c>
      <c r="L33" s="34" t="s">
        <v>49</v>
      </c>
      <c r="M33" s="35">
        <f t="shared" si="1"/>
        <v>0.1</v>
      </c>
      <c r="N33" s="50">
        <f t="shared" si="2"/>
        <v>1.6</v>
      </c>
      <c r="O33" s="36" t="str">
        <f t="shared" si="3"/>
        <v>ÇOK DÜŞÜK</v>
      </c>
      <c r="P33" s="43" t="s">
        <v>252</v>
      </c>
      <c r="Q33" s="64" t="s">
        <v>276</v>
      </c>
      <c r="R33" s="58" t="s">
        <v>258</v>
      </c>
      <c r="S33" s="58" t="s">
        <v>191</v>
      </c>
      <c r="T33" s="69" t="s">
        <v>42</v>
      </c>
    </row>
    <row r="34" spans="1:20" s="53" customFormat="1" ht="60" x14ac:dyDescent="0.25">
      <c r="A34" s="70">
        <v>30</v>
      </c>
      <c r="B34" s="70" t="s">
        <v>179</v>
      </c>
      <c r="C34" s="71" t="s">
        <v>180</v>
      </c>
      <c r="D34" s="43" t="s">
        <v>227</v>
      </c>
      <c r="E34" s="44" t="s">
        <v>112</v>
      </c>
      <c r="F34" s="54" t="s">
        <v>253</v>
      </c>
      <c r="G34" s="54" t="s">
        <v>254</v>
      </c>
      <c r="H34" s="50">
        <v>4</v>
      </c>
      <c r="I34" s="50">
        <v>3</v>
      </c>
      <c r="J34" s="51">
        <f t="shared" si="0"/>
        <v>12</v>
      </c>
      <c r="K34" s="45" t="s">
        <v>256</v>
      </c>
      <c r="L34" s="34" t="s">
        <v>28</v>
      </c>
      <c r="M34" s="35">
        <f t="shared" si="1"/>
        <v>0.4</v>
      </c>
      <c r="N34" s="50">
        <f t="shared" si="2"/>
        <v>4.8000000000000007</v>
      </c>
      <c r="O34" s="36" t="str">
        <f t="shared" si="3"/>
        <v>DÜŞÜK</v>
      </c>
      <c r="P34" s="45" t="s">
        <v>255</v>
      </c>
      <c r="Q34" s="51" t="s">
        <v>93</v>
      </c>
      <c r="R34" s="59" t="s">
        <v>257</v>
      </c>
      <c r="S34" s="58" t="s">
        <v>191</v>
      </c>
      <c r="T34" s="69" t="s">
        <v>42</v>
      </c>
    </row>
    <row r="35" spans="1:20" s="25" customFormat="1" ht="47.25" customHeight="1" thickBot="1" x14ac:dyDescent="0.3">
      <c r="A35" s="88" t="s">
        <v>66</v>
      </c>
      <c r="B35" s="89"/>
      <c r="C35" s="90"/>
      <c r="D35" s="90"/>
      <c r="E35" s="90"/>
      <c r="F35" s="90"/>
      <c r="G35" s="90"/>
      <c r="H35" s="90"/>
      <c r="I35" s="90"/>
      <c r="J35" s="90"/>
      <c r="K35" s="90"/>
      <c r="L35" s="24"/>
      <c r="M35" s="24"/>
      <c r="N35" s="24"/>
      <c r="O35" s="24"/>
      <c r="P35" s="88" t="s">
        <v>67</v>
      </c>
      <c r="Q35" s="90"/>
      <c r="R35" s="90"/>
      <c r="S35" s="90"/>
      <c r="T35" s="90"/>
    </row>
    <row r="36" spans="1:20" ht="18" customHeight="1" x14ac:dyDescent="0.25">
      <c r="A36" s="1"/>
      <c r="B36" s="57"/>
      <c r="C36" s="2"/>
      <c r="D36" s="2"/>
      <c r="E36" s="2"/>
      <c r="F36" s="2"/>
      <c r="G36" s="2"/>
      <c r="H36" s="2"/>
      <c r="I36" s="2"/>
      <c r="J36" s="2"/>
      <c r="K36" s="2"/>
      <c r="L36" s="2"/>
      <c r="M36" s="2"/>
      <c r="N36" s="2"/>
      <c r="O36" s="2"/>
      <c r="P36" s="2"/>
      <c r="Q36" s="2"/>
      <c r="R36" s="2"/>
      <c r="S36" s="2"/>
      <c r="T36" s="2"/>
    </row>
    <row r="37" spans="1:20" ht="47.25" customHeight="1" x14ac:dyDescent="0.25">
      <c r="A37" s="91" t="s">
        <v>6</v>
      </c>
      <c r="B37" s="91"/>
      <c r="C37" s="91"/>
      <c r="D37" s="91"/>
      <c r="E37" s="91"/>
      <c r="F37" s="91"/>
      <c r="G37" s="91"/>
      <c r="H37" s="91"/>
      <c r="I37" s="91"/>
      <c r="J37" s="91"/>
      <c r="K37" s="91"/>
      <c r="L37" s="91"/>
      <c r="M37" s="91"/>
      <c r="N37" s="91"/>
      <c r="O37" s="91"/>
      <c r="P37" s="91"/>
      <c r="Q37" s="91"/>
      <c r="R37" s="91"/>
      <c r="S37" s="91"/>
      <c r="T37" s="91"/>
    </row>
    <row r="38" spans="1:20" s="42" customFormat="1" ht="15" x14ac:dyDescent="0.25">
      <c r="A38" s="72" t="s">
        <v>12</v>
      </c>
      <c r="B38" s="73"/>
      <c r="C38" s="74"/>
      <c r="D38" s="75" t="s">
        <v>68</v>
      </c>
      <c r="E38" s="76"/>
      <c r="F38" s="76"/>
      <c r="G38" s="76"/>
      <c r="H38" s="76"/>
      <c r="I38" s="76"/>
      <c r="J38" s="76"/>
      <c r="K38" s="76"/>
      <c r="L38" s="76"/>
      <c r="M38" s="76"/>
      <c r="N38" s="76"/>
      <c r="O38" s="76"/>
      <c r="P38" s="76"/>
      <c r="Q38" s="76"/>
      <c r="R38" s="76"/>
      <c r="S38" s="76"/>
      <c r="T38" s="77"/>
    </row>
    <row r="39" spans="1:20" s="42" customFormat="1" ht="15" x14ac:dyDescent="0.25">
      <c r="A39" s="78" t="s">
        <v>7</v>
      </c>
      <c r="B39" s="78"/>
      <c r="C39" s="78"/>
      <c r="D39" s="76" t="s">
        <v>5</v>
      </c>
      <c r="E39" s="76"/>
      <c r="F39" s="76"/>
      <c r="G39" s="76"/>
      <c r="H39" s="76"/>
      <c r="I39" s="76"/>
      <c r="J39" s="76"/>
      <c r="K39" s="76"/>
      <c r="L39" s="76"/>
      <c r="M39" s="76"/>
      <c r="N39" s="76"/>
      <c r="O39" s="76"/>
      <c r="P39" s="76"/>
      <c r="Q39" s="76"/>
      <c r="R39" s="76"/>
      <c r="S39" s="76"/>
      <c r="T39" s="77"/>
    </row>
    <row r="40" spans="1:20" s="46" customFormat="1" ht="15" x14ac:dyDescent="0.25">
      <c r="A40" s="79" t="s">
        <v>19</v>
      </c>
      <c r="B40" s="80"/>
      <c r="C40" s="81"/>
      <c r="D40" s="82" t="s">
        <v>115</v>
      </c>
      <c r="E40" s="83"/>
      <c r="F40" s="83"/>
      <c r="G40" s="83"/>
      <c r="H40" s="83"/>
      <c r="I40" s="83"/>
      <c r="J40" s="83"/>
      <c r="K40" s="83"/>
      <c r="L40" s="83"/>
      <c r="M40" s="83"/>
      <c r="N40" s="83"/>
      <c r="O40" s="83"/>
      <c r="P40" s="83"/>
      <c r="Q40" s="83"/>
      <c r="R40" s="83"/>
      <c r="S40" s="83"/>
      <c r="T40" s="84"/>
    </row>
    <row r="41" spans="1:20" s="42" customFormat="1" ht="15" x14ac:dyDescent="0.25">
      <c r="A41" s="102" t="s">
        <v>20</v>
      </c>
      <c r="B41" s="103"/>
      <c r="C41" s="104"/>
      <c r="D41" s="75" t="s">
        <v>116</v>
      </c>
      <c r="E41" s="76"/>
      <c r="F41" s="76"/>
      <c r="G41" s="76"/>
      <c r="H41" s="76"/>
      <c r="I41" s="76"/>
      <c r="J41" s="76"/>
      <c r="K41" s="76"/>
      <c r="L41" s="76"/>
      <c r="M41" s="76"/>
      <c r="N41" s="76"/>
      <c r="O41" s="76"/>
      <c r="P41" s="76"/>
      <c r="Q41" s="76"/>
      <c r="R41" s="76"/>
      <c r="S41" s="76"/>
      <c r="T41" s="77"/>
    </row>
    <row r="42" spans="1:20" s="42" customFormat="1" ht="15" x14ac:dyDescent="0.25">
      <c r="A42" s="72" t="s">
        <v>77</v>
      </c>
      <c r="B42" s="73"/>
      <c r="C42" s="74"/>
      <c r="D42" s="75" t="s">
        <v>70</v>
      </c>
      <c r="E42" s="76"/>
      <c r="F42" s="76"/>
      <c r="G42" s="76"/>
      <c r="H42" s="76"/>
      <c r="I42" s="76"/>
      <c r="J42" s="76"/>
      <c r="K42" s="76"/>
      <c r="L42" s="76"/>
      <c r="M42" s="76"/>
      <c r="N42" s="76"/>
      <c r="O42" s="76"/>
      <c r="P42" s="76"/>
      <c r="Q42" s="76"/>
      <c r="R42" s="76"/>
      <c r="S42" s="76"/>
      <c r="T42" s="77"/>
    </row>
    <row r="43" spans="1:20" s="42" customFormat="1" ht="15" x14ac:dyDescent="0.25">
      <c r="A43" s="72" t="s">
        <v>78</v>
      </c>
      <c r="B43" s="73"/>
      <c r="C43" s="74"/>
      <c r="D43" s="75" t="s">
        <v>69</v>
      </c>
      <c r="E43" s="76"/>
      <c r="F43" s="76"/>
      <c r="G43" s="76"/>
      <c r="H43" s="76"/>
      <c r="I43" s="76"/>
      <c r="J43" s="76"/>
      <c r="K43" s="76"/>
      <c r="L43" s="76"/>
      <c r="M43" s="76"/>
      <c r="N43" s="76"/>
      <c r="O43" s="76"/>
      <c r="P43" s="76"/>
      <c r="Q43" s="76"/>
      <c r="R43" s="76"/>
      <c r="S43" s="76"/>
      <c r="T43" s="77"/>
    </row>
    <row r="44" spans="1:20" s="42" customFormat="1" ht="15" x14ac:dyDescent="0.25">
      <c r="A44" s="72" t="s">
        <v>56</v>
      </c>
      <c r="B44" s="73"/>
      <c r="C44" s="74"/>
      <c r="D44" s="75" t="s">
        <v>74</v>
      </c>
      <c r="E44" s="76"/>
      <c r="F44" s="76"/>
      <c r="G44" s="76"/>
      <c r="H44" s="76"/>
      <c r="I44" s="76"/>
      <c r="J44" s="76"/>
      <c r="K44" s="76"/>
      <c r="L44" s="76"/>
      <c r="M44" s="76"/>
      <c r="N44" s="76"/>
      <c r="O44" s="76"/>
      <c r="P44" s="76"/>
      <c r="Q44" s="76"/>
      <c r="R44" s="76"/>
      <c r="S44" s="76"/>
      <c r="T44" s="77"/>
    </row>
    <row r="45" spans="1:20" s="42" customFormat="1" ht="15" x14ac:dyDescent="0.25">
      <c r="A45" s="72" t="s">
        <v>57</v>
      </c>
      <c r="B45" s="73"/>
      <c r="C45" s="74"/>
      <c r="D45" s="75" t="s">
        <v>71</v>
      </c>
      <c r="E45" s="76"/>
      <c r="F45" s="76"/>
      <c r="G45" s="76"/>
      <c r="H45" s="76"/>
      <c r="I45" s="76"/>
      <c r="J45" s="76"/>
      <c r="K45" s="76"/>
      <c r="L45" s="76"/>
      <c r="M45" s="76"/>
      <c r="N45" s="76"/>
      <c r="O45" s="76"/>
      <c r="P45" s="76"/>
      <c r="Q45" s="76"/>
      <c r="R45" s="76"/>
      <c r="S45" s="76"/>
      <c r="T45" s="77"/>
    </row>
    <row r="46" spans="1:20" s="42" customFormat="1" ht="15" x14ac:dyDescent="0.25">
      <c r="A46" s="105" t="s">
        <v>2</v>
      </c>
      <c r="B46" s="105"/>
      <c r="C46" s="105"/>
      <c r="D46" s="76" t="s">
        <v>72</v>
      </c>
      <c r="E46" s="76"/>
      <c r="F46" s="76"/>
      <c r="G46" s="76"/>
      <c r="H46" s="76"/>
      <c r="I46" s="76"/>
      <c r="J46" s="76"/>
      <c r="K46" s="76"/>
      <c r="L46" s="76"/>
      <c r="M46" s="76"/>
      <c r="N46" s="76"/>
      <c r="O46" s="76"/>
      <c r="P46" s="76"/>
      <c r="Q46" s="76"/>
      <c r="R46" s="76"/>
      <c r="S46" s="76"/>
      <c r="T46" s="77"/>
    </row>
    <row r="47" spans="1:20" s="42" customFormat="1" ht="15" x14ac:dyDescent="0.25">
      <c r="A47" s="72" t="s">
        <v>1</v>
      </c>
      <c r="B47" s="73"/>
      <c r="C47" s="74"/>
      <c r="D47" s="75" t="s">
        <v>11</v>
      </c>
      <c r="E47" s="76"/>
      <c r="F47" s="76"/>
      <c r="G47" s="76"/>
      <c r="H47" s="76"/>
      <c r="I47" s="76"/>
      <c r="J47" s="76"/>
      <c r="K47" s="76"/>
      <c r="L47" s="76"/>
      <c r="M47" s="76"/>
      <c r="N47" s="76"/>
      <c r="O47" s="76"/>
      <c r="P47" s="76"/>
      <c r="Q47" s="76"/>
      <c r="R47" s="76"/>
      <c r="S47" s="76"/>
      <c r="T47" s="77"/>
    </row>
    <row r="48" spans="1:20" s="42" customFormat="1" ht="15" x14ac:dyDescent="0.25">
      <c r="A48" s="72" t="s">
        <v>8</v>
      </c>
      <c r="B48" s="73"/>
      <c r="C48" s="74"/>
      <c r="D48" s="75" t="s">
        <v>75</v>
      </c>
      <c r="E48" s="76"/>
      <c r="F48" s="76"/>
      <c r="G48" s="76"/>
      <c r="H48" s="76"/>
      <c r="I48" s="76"/>
      <c r="J48" s="76"/>
      <c r="K48" s="76"/>
      <c r="L48" s="76"/>
      <c r="M48" s="76"/>
      <c r="N48" s="76"/>
      <c r="O48" s="76"/>
      <c r="P48" s="76"/>
      <c r="Q48" s="76"/>
      <c r="R48" s="76"/>
      <c r="S48" s="76"/>
      <c r="T48" s="77"/>
    </row>
    <row r="49" spans="1:20" s="42" customFormat="1" ht="15" x14ac:dyDescent="0.25">
      <c r="A49" s="72" t="s">
        <v>0</v>
      </c>
      <c r="B49" s="73"/>
      <c r="C49" s="74"/>
      <c r="D49" s="75" t="s">
        <v>76</v>
      </c>
      <c r="E49" s="76"/>
      <c r="F49" s="76"/>
      <c r="G49" s="76"/>
      <c r="H49" s="76"/>
      <c r="I49" s="76"/>
      <c r="J49" s="76"/>
      <c r="K49" s="76"/>
      <c r="L49" s="76"/>
      <c r="M49" s="76"/>
      <c r="N49" s="76"/>
      <c r="O49" s="76"/>
      <c r="P49" s="76"/>
      <c r="Q49" s="76"/>
      <c r="R49" s="76"/>
      <c r="S49" s="76"/>
      <c r="T49" s="77"/>
    </row>
    <row r="50" spans="1:20" s="42" customFormat="1" ht="16.5" customHeight="1" x14ac:dyDescent="0.25">
      <c r="A50" s="72" t="s">
        <v>3</v>
      </c>
      <c r="B50" s="73"/>
      <c r="C50" s="74"/>
      <c r="D50" s="75" t="s">
        <v>73</v>
      </c>
      <c r="E50" s="76"/>
      <c r="F50" s="76"/>
      <c r="G50" s="76"/>
      <c r="H50" s="76"/>
      <c r="I50" s="76"/>
      <c r="J50" s="76"/>
      <c r="K50" s="76"/>
      <c r="L50" s="76"/>
      <c r="M50" s="76"/>
      <c r="N50" s="76"/>
      <c r="O50" s="76"/>
      <c r="P50" s="76"/>
      <c r="Q50" s="76"/>
      <c r="R50" s="76"/>
      <c r="S50" s="76"/>
      <c r="T50" s="77"/>
    </row>
  </sheetData>
  <autoFilter ref="A1:T1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50">
    <mergeCell ref="A44:C44"/>
    <mergeCell ref="D44:T44"/>
    <mergeCell ref="A45:C45"/>
    <mergeCell ref="D45:T45"/>
    <mergeCell ref="A46:C46"/>
    <mergeCell ref="D46:T46"/>
    <mergeCell ref="A41:C41"/>
    <mergeCell ref="D41:T41"/>
    <mergeCell ref="A42:C42"/>
    <mergeCell ref="D42:T42"/>
    <mergeCell ref="A43:C43"/>
    <mergeCell ref="D43:T43"/>
    <mergeCell ref="A47:C47"/>
    <mergeCell ref="D47:T47"/>
    <mergeCell ref="A48:C48"/>
    <mergeCell ref="D48:T48"/>
    <mergeCell ref="A49:C49"/>
    <mergeCell ref="D49:T49"/>
    <mergeCell ref="A50:C50"/>
    <mergeCell ref="D50:T50"/>
    <mergeCell ref="A1:T1"/>
    <mergeCell ref="A3:A4"/>
    <mergeCell ref="D3:D4"/>
    <mergeCell ref="K3:K4"/>
    <mergeCell ref="P3:P4"/>
    <mergeCell ref="Q3:Q4"/>
    <mergeCell ref="R3:S3"/>
    <mergeCell ref="T3:T4"/>
    <mergeCell ref="A2:T2"/>
    <mergeCell ref="F3:F4"/>
    <mergeCell ref="G3:G4"/>
    <mergeCell ref="H3:H4"/>
    <mergeCell ref="I3:I4"/>
    <mergeCell ref="J3:J4"/>
    <mergeCell ref="C3:C4"/>
    <mergeCell ref="E3:E4"/>
    <mergeCell ref="A35:K35"/>
    <mergeCell ref="A37:T37"/>
    <mergeCell ref="L3:L4"/>
    <mergeCell ref="M3:M4"/>
    <mergeCell ref="N3:N4"/>
    <mergeCell ref="O3:O4"/>
    <mergeCell ref="P35:T35"/>
    <mergeCell ref="B3:B4"/>
    <mergeCell ref="A38:C38"/>
    <mergeCell ref="D38:T38"/>
    <mergeCell ref="A39:C39"/>
    <mergeCell ref="D39:T39"/>
    <mergeCell ref="A40:C40"/>
    <mergeCell ref="D40:T40"/>
  </mergeCells>
  <conditionalFormatting sqref="J5:J34">
    <cfRule type="cellIs" dxfId="14" priority="31" operator="between">
      <formula>16</formula>
      <formula>25</formula>
    </cfRule>
    <cfRule type="cellIs" dxfId="13" priority="32" operator="between">
      <formula>12</formula>
      <formula>15</formula>
    </cfRule>
    <cfRule type="cellIs" dxfId="12" priority="33" operator="between">
      <formula>6</formula>
      <formula>10</formula>
    </cfRule>
    <cfRule type="cellIs" dxfId="11" priority="34" operator="between">
      <formula>3</formula>
      <formula>5</formula>
    </cfRule>
    <cfRule type="cellIs" dxfId="10" priority="35" operator="between">
      <formula>1</formula>
      <formula>2</formula>
    </cfRule>
  </conditionalFormatting>
  <conditionalFormatting sqref="L5:L34">
    <cfRule type="beginsWith" dxfId="9" priority="46" operator="beginsWith" text="Kısmen">
      <formula>LEFT(L5,LEN("Kısmen"))="Kısmen"</formula>
    </cfRule>
    <cfRule type="endsWith" dxfId="8" priority="47" operator="endsWith" text="Değil">
      <formula>RIGHT(L5,LEN("Değil"))="Değil"</formula>
    </cfRule>
    <cfRule type="beginsWith" dxfId="7" priority="48" operator="beginsWith" text="Yeterli">
      <formula>LEFT(L5,LEN("Yeterli"))="Yeterli"</formula>
    </cfRule>
    <cfRule type="beginsWith" dxfId="6" priority="49" operator="beginsWith" text="Zayıf">
      <formula>LEFT(L5,LEN("Zayıf"))="Zayıf"</formula>
    </cfRule>
  </conditionalFormatting>
  <conditionalFormatting sqref="O5:O34">
    <cfRule type="cellIs" dxfId="5" priority="40" operator="equal">
      <formula>"ÇOK DÜŞÜK"</formula>
    </cfRule>
    <cfRule type="containsText" dxfId="4" priority="41" operator="containsText" text="ÇOK YÜKSEK">
      <formula>NOT(ISERROR(SEARCH("ÇOK YÜKSEK",O5)))</formula>
    </cfRule>
    <cfRule type="cellIs" dxfId="3" priority="42" operator="equal">
      <formula>"YÜKSEK"</formula>
    </cfRule>
    <cfRule type="containsText" dxfId="2" priority="43" operator="containsText" text="ORTA">
      <formula>NOT(ISERROR(SEARCH("ORTA",O5)))</formula>
    </cfRule>
    <cfRule type="beginsWith" dxfId="1" priority="44" operator="beginsWith" text="DÜŞÜK">
      <formula>LEFT(O5,LEN("DÜŞÜK"))="DÜŞÜK"</formula>
    </cfRule>
    <cfRule type="containsText" dxfId="0" priority="45" operator="containsText" text="ÇOK DÜŞ">
      <formula>NOT(ISERROR(SEARCH("ÇOK DÜŞ",O5)))</formula>
    </cfRule>
  </conditionalFormatting>
  <dataValidations count="2">
    <dataValidation type="list" allowBlank="1" showInputMessage="1" showErrorMessage="1" sqref="L5:L34">
      <formula1>"Yeterli Değil, Kısmen Yeterli, Yeterli, Seçiniz, Zayıf"</formula1>
    </dataValidation>
    <dataValidation type="list" allowBlank="1" showInputMessage="1" showErrorMessage="1" sqref="E5:E34">
      <formula1>"Seçiniz, Teknolojik Riskler, Proje Riskleri, Stratejik Riskler, Operasyonel Riskler, Finansal Riskler, Uyum Riskleri"</formula1>
    </dataValidation>
  </dataValidations>
  <pageMargins left="0.25" right="0.25" top="0.75" bottom="0.75" header="0.3" footer="0.3"/>
  <pageSetup scale="3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'Risk Haritası'!$C$2:$C$7</xm:f>
          </x14:formula1>
          <xm:sqref>H5:H34</xm:sqref>
        </x14:dataValidation>
        <x14:dataValidation type="list" allowBlank="1" showInputMessage="1" showErrorMessage="1">
          <x14:formula1>
            <xm:f>'Risk Haritası'!$D$8:$I$8</xm:f>
          </x14:formula1>
          <xm:sqref>I5:I34</xm:sqref>
        </x14:dataValidation>
        <x14:dataValidation type="list" allowBlank="1" showInputMessage="1" showErrorMessage="1">
          <x14:formula1>
            <xm:f>'Durum-Açıklama'!$A$1:$A$6</xm:f>
          </x14:formula1>
          <xm:sqref>T5:T34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Q11"/>
  <sheetViews>
    <sheetView workbookViewId="0">
      <selection activeCell="Q17" sqref="Q17"/>
    </sheetView>
  </sheetViews>
  <sheetFormatPr defaultRowHeight="15" x14ac:dyDescent="0.25"/>
  <cols>
    <col min="2" max="2" width="18.28515625" customWidth="1"/>
    <col min="3" max="3" width="6.28515625" customWidth="1"/>
    <col min="4" max="8" width="15.7109375" customWidth="1"/>
    <col min="9" max="9" width="0" hidden="1" customWidth="1"/>
  </cols>
  <sheetData>
    <row r="1" spans="1:17" ht="27" thickBot="1" x14ac:dyDescent="0.45">
      <c r="A1" s="106" t="s">
        <v>30</v>
      </c>
      <c r="B1" s="107"/>
      <c r="C1" s="107"/>
      <c r="D1" s="107"/>
      <c r="E1" s="107"/>
      <c r="F1" s="107"/>
      <c r="G1" s="107"/>
      <c r="H1" s="108"/>
    </row>
    <row r="2" spans="1:17" ht="15.75" hidden="1" thickBot="1" x14ac:dyDescent="0.3">
      <c r="A2" s="15"/>
      <c r="B2" s="16" t="s">
        <v>29</v>
      </c>
      <c r="C2" s="16" t="s">
        <v>29</v>
      </c>
      <c r="D2" s="15"/>
      <c r="E2" s="15"/>
      <c r="F2" s="15"/>
      <c r="G2" s="15"/>
      <c r="H2" s="15"/>
    </row>
    <row r="3" spans="1:17" ht="30" customHeight="1" thickBot="1" x14ac:dyDescent="0.3">
      <c r="A3" s="109" t="s">
        <v>31</v>
      </c>
      <c r="B3" s="3" t="s">
        <v>32</v>
      </c>
      <c r="C3" s="3">
        <v>5</v>
      </c>
      <c r="D3" s="10">
        <v>5</v>
      </c>
      <c r="E3" s="4">
        <v>10</v>
      </c>
      <c r="F3" s="19">
        <v>15</v>
      </c>
      <c r="G3" s="5">
        <v>20</v>
      </c>
      <c r="H3" s="6">
        <v>25</v>
      </c>
    </row>
    <row r="4" spans="1:17" ht="30" customHeight="1" x14ac:dyDescent="0.25">
      <c r="A4" s="110"/>
      <c r="B4" s="7" t="s">
        <v>33</v>
      </c>
      <c r="C4" s="7">
        <v>4</v>
      </c>
      <c r="D4" s="10">
        <v>4</v>
      </c>
      <c r="E4" s="8">
        <v>8</v>
      </c>
      <c r="F4" s="17">
        <v>12</v>
      </c>
      <c r="G4" s="5">
        <v>16</v>
      </c>
      <c r="H4" s="9">
        <v>20</v>
      </c>
    </row>
    <row r="5" spans="1:17" ht="30" customHeight="1" x14ac:dyDescent="0.25">
      <c r="A5" s="110"/>
      <c r="B5" s="7" t="s">
        <v>24</v>
      </c>
      <c r="C5" s="7">
        <v>3</v>
      </c>
      <c r="D5" s="10">
        <v>3</v>
      </c>
      <c r="E5" s="8">
        <v>6</v>
      </c>
      <c r="F5" s="8">
        <v>9</v>
      </c>
      <c r="G5" s="17">
        <v>12</v>
      </c>
      <c r="H5" s="20">
        <v>15</v>
      </c>
    </row>
    <row r="6" spans="1:17" ht="30" customHeight="1" x14ac:dyDescent="0.25">
      <c r="A6" s="110"/>
      <c r="B6" s="7" t="s">
        <v>34</v>
      </c>
      <c r="C6" s="7">
        <v>2</v>
      </c>
      <c r="D6" s="18">
        <v>2</v>
      </c>
      <c r="E6" s="10">
        <v>4</v>
      </c>
      <c r="F6" s="8">
        <v>6</v>
      </c>
      <c r="G6" s="8">
        <v>8</v>
      </c>
      <c r="H6" s="11">
        <v>10</v>
      </c>
    </row>
    <row r="7" spans="1:17" ht="30" customHeight="1" x14ac:dyDescent="0.25">
      <c r="A7" s="110"/>
      <c r="B7" s="7" t="s">
        <v>35</v>
      </c>
      <c r="C7" s="7">
        <v>1</v>
      </c>
      <c r="D7" s="18">
        <v>1</v>
      </c>
      <c r="E7" s="18">
        <v>2</v>
      </c>
      <c r="F7" s="10">
        <v>3</v>
      </c>
      <c r="G7" s="10">
        <v>4</v>
      </c>
      <c r="H7" s="10">
        <v>5</v>
      </c>
    </row>
    <row r="8" spans="1:17" ht="18" customHeight="1" x14ac:dyDescent="0.25">
      <c r="A8" s="113" t="s">
        <v>39</v>
      </c>
      <c r="B8" s="114"/>
      <c r="C8" s="115"/>
      <c r="D8" s="7">
        <v>1</v>
      </c>
      <c r="E8" s="7">
        <v>2</v>
      </c>
      <c r="F8" s="7">
        <v>3</v>
      </c>
      <c r="G8" s="7">
        <v>4</v>
      </c>
      <c r="H8" s="14">
        <v>5</v>
      </c>
      <c r="I8" t="s">
        <v>29</v>
      </c>
    </row>
    <row r="9" spans="1:17" ht="15.75" x14ac:dyDescent="0.25">
      <c r="A9" s="116"/>
      <c r="B9" s="117"/>
      <c r="C9" s="118"/>
      <c r="D9" s="12" t="s">
        <v>36</v>
      </c>
      <c r="E9" s="7" t="s">
        <v>26</v>
      </c>
      <c r="F9" s="7" t="s">
        <v>27</v>
      </c>
      <c r="G9" s="7" t="s">
        <v>25</v>
      </c>
      <c r="H9" s="13" t="s">
        <v>37</v>
      </c>
      <c r="I9" t="s">
        <v>29</v>
      </c>
    </row>
    <row r="10" spans="1:17" ht="34.5" thickBot="1" x14ac:dyDescent="0.3">
      <c r="A10" s="119"/>
      <c r="B10" s="120"/>
      <c r="C10" s="121"/>
      <c r="D10" s="111" t="s">
        <v>38</v>
      </c>
      <c r="E10" s="111"/>
      <c r="F10" s="111"/>
      <c r="G10" s="111"/>
      <c r="H10" s="112"/>
    </row>
    <row r="11" spans="1:17" x14ac:dyDescent="0.25">
      <c r="Q11" t="s">
        <v>111</v>
      </c>
    </row>
  </sheetData>
  <mergeCells count="4">
    <mergeCell ref="A1:H1"/>
    <mergeCell ref="A3:A7"/>
    <mergeCell ref="D10:H10"/>
    <mergeCell ref="A8: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5"/>
  <sheetViews>
    <sheetView workbookViewId="0">
      <selection activeCell="C5" sqref="C5:D5"/>
    </sheetView>
  </sheetViews>
  <sheetFormatPr defaultRowHeight="15" x14ac:dyDescent="0.25"/>
  <cols>
    <col min="1" max="1" width="11.140625" customWidth="1"/>
    <col min="2" max="2" width="10.7109375" customWidth="1"/>
    <col min="4" max="4" width="10.140625" customWidth="1"/>
    <col min="5" max="5" width="16" customWidth="1"/>
    <col min="6" max="6" width="11.85546875" customWidth="1"/>
    <col min="7" max="7" width="16.42578125" customWidth="1"/>
    <col min="8" max="8" width="18.5703125" customWidth="1"/>
    <col min="9" max="9" width="14.7109375" customWidth="1"/>
    <col min="10" max="10" width="20" customWidth="1"/>
  </cols>
  <sheetData>
    <row r="1" spans="1:10" ht="76.5" customHeight="1" x14ac:dyDescent="0.25">
      <c r="A1" s="122" t="s">
        <v>46</v>
      </c>
      <c r="B1" s="122"/>
      <c r="C1" s="123" t="s">
        <v>47</v>
      </c>
      <c r="D1" s="123"/>
      <c r="E1" s="124" t="s">
        <v>48</v>
      </c>
      <c r="F1" s="124"/>
      <c r="G1" s="124"/>
      <c r="H1" s="124"/>
      <c r="I1" s="124"/>
      <c r="J1" s="124"/>
    </row>
    <row r="2" spans="1:10" ht="90" customHeight="1" x14ac:dyDescent="0.25">
      <c r="A2" s="125" t="s">
        <v>49</v>
      </c>
      <c r="B2" s="125"/>
      <c r="C2" s="126">
        <v>0.1</v>
      </c>
      <c r="D2" s="126"/>
      <c r="E2" s="127" t="s">
        <v>50</v>
      </c>
      <c r="F2" s="128"/>
      <c r="G2" s="128"/>
      <c r="H2" s="128"/>
      <c r="I2" s="128"/>
      <c r="J2" s="128"/>
    </row>
    <row r="3" spans="1:10" ht="90" customHeight="1" x14ac:dyDescent="0.25">
      <c r="A3" s="130" t="s">
        <v>28</v>
      </c>
      <c r="B3" s="130"/>
      <c r="C3" s="126">
        <v>0.4</v>
      </c>
      <c r="D3" s="126"/>
      <c r="E3" s="127" t="s">
        <v>51</v>
      </c>
      <c r="F3" s="128"/>
      <c r="G3" s="128"/>
      <c r="H3" s="128"/>
      <c r="I3" s="128"/>
      <c r="J3" s="128"/>
    </row>
    <row r="4" spans="1:10" ht="90" customHeight="1" x14ac:dyDescent="0.25">
      <c r="A4" s="131" t="s">
        <v>52</v>
      </c>
      <c r="B4" s="131"/>
      <c r="C4" s="126">
        <v>0.8</v>
      </c>
      <c r="D4" s="126"/>
      <c r="E4" s="127" t="s">
        <v>53</v>
      </c>
      <c r="F4" s="128"/>
      <c r="G4" s="128"/>
      <c r="H4" s="128"/>
      <c r="I4" s="128"/>
      <c r="J4" s="128"/>
    </row>
    <row r="5" spans="1:10" ht="90" customHeight="1" x14ac:dyDescent="0.25">
      <c r="A5" s="129" t="s">
        <v>54</v>
      </c>
      <c r="B5" s="129"/>
      <c r="C5" s="126">
        <v>1</v>
      </c>
      <c r="D5" s="126"/>
      <c r="E5" s="127" t="s">
        <v>55</v>
      </c>
      <c r="F5" s="128"/>
      <c r="G5" s="128"/>
      <c r="H5" s="128"/>
      <c r="I5" s="128"/>
      <c r="J5" s="128"/>
    </row>
  </sheetData>
  <mergeCells count="15">
    <mergeCell ref="A5:B5"/>
    <mergeCell ref="C5:D5"/>
    <mergeCell ref="E5:J5"/>
    <mergeCell ref="A3:B3"/>
    <mergeCell ref="C3:D3"/>
    <mergeCell ref="E3:J3"/>
    <mergeCell ref="A4:B4"/>
    <mergeCell ref="C4:D4"/>
    <mergeCell ref="E4:J4"/>
    <mergeCell ref="A1:B1"/>
    <mergeCell ref="C1:D1"/>
    <mergeCell ref="E1:J1"/>
    <mergeCell ref="A2:B2"/>
    <mergeCell ref="C2:D2"/>
    <mergeCell ref="E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5" x14ac:dyDescent="0.25"/>
  <cols>
    <col min="1" max="1" width="15.140625" customWidth="1"/>
  </cols>
  <sheetData>
    <row r="1" spans="1:1" x14ac:dyDescent="0.25">
      <c r="A1" t="s">
        <v>40</v>
      </c>
    </row>
    <row r="2" spans="1:1" x14ac:dyDescent="0.25">
      <c r="A2" t="s">
        <v>41</v>
      </c>
    </row>
    <row r="3" spans="1:1" x14ac:dyDescent="0.25">
      <c r="A3" t="s">
        <v>42</v>
      </c>
    </row>
    <row r="4" spans="1:1" x14ac:dyDescent="0.25">
      <c r="A4" t="s">
        <v>43</v>
      </c>
    </row>
    <row r="5" spans="1:1" x14ac:dyDescent="0.25">
      <c r="A5" t="s">
        <v>44</v>
      </c>
    </row>
    <row r="6" spans="1:1" x14ac:dyDescent="0.25">
      <c r="A6"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Birim Risk Kontrol Eylem Planı</vt:lpstr>
      <vt:lpstr>Risk Haritası</vt:lpstr>
      <vt:lpstr>Risk Yeterlilik Katsayısı</vt:lpstr>
      <vt:lpstr>Durum-Açıklama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Oğuz POLATTAŞ</dc:creator>
  <cp:lastModifiedBy>Casper</cp:lastModifiedBy>
  <cp:lastPrinted>2026-05-15T07:49:08Z</cp:lastPrinted>
  <dcterms:created xsi:type="dcterms:W3CDTF">2013-07-02T07:39:59Z</dcterms:created>
  <dcterms:modified xsi:type="dcterms:W3CDTF">2026-06-22T12:21:22Z</dcterms:modified>
</cp:coreProperties>
</file>