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53"/>
  </bookViews>
  <sheets>
    <sheet name="FEF" sheetId="1" r:id="rId1"/>
  </sheets>
  <calcPr calcId="144525"/>
</workbook>
</file>

<file path=xl/calcChain.xml><?xml version="1.0" encoding="utf-8"?>
<calcChain xmlns="http://schemas.openxmlformats.org/spreadsheetml/2006/main">
  <c r="C34" i="1" l="1"/>
  <c r="C15" i="1"/>
  <c r="O61" i="1"/>
  <c r="S24" i="1"/>
  <c r="S25" i="1"/>
  <c r="S26" i="1"/>
  <c r="S27" i="1"/>
  <c r="S28" i="1"/>
  <c r="S29" i="1"/>
  <c r="S30" i="1"/>
  <c r="S31" i="1"/>
  <c r="S32" i="1"/>
  <c r="S33" i="1"/>
  <c r="S23" i="1"/>
  <c r="S5" i="1"/>
  <c r="S6" i="1"/>
  <c r="S7" i="1"/>
  <c r="S8" i="1"/>
  <c r="S9" i="1"/>
  <c r="S10" i="1"/>
  <c r="S11" i="1"/>
  <c r="S12" i="1"/>
  <c r="S13" i="1"/>
  <c r="S14" i="1"/>
  <c r="S4" i="1"/>
  <c r="C221" i="1"/>
  <c r="B221" i="1"/>
  <c r="B206" i="1"/>
  <c r="C206" i="1"/>
  <c r="C191" i="1"/>
  <c r="B191" i="1"/>
  <c r="C176" i="1"/>
  <c r="B176" i="1"/>
  <c r="C161" i="1"/>
  <c r="B161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S34" i="1" l="1"/>
  <c r="E146" i="1"/>
  <c r="D146" i="1"/>
  <c r="C146" i="1"/>
  <c r="B146" i="1"/>
  <c r="C100" i="1"/>
  <c r="B100" i="1"/>
  <c r="C130" i="1"/>
  <c r="B130" i="1"/>
  <c r="B85" i="1"/>
  <c r="C53" i="1"/>
  <c r="D53" i="1"/>
  <c r="C115" i="1"/>
  <c r="B115" i="1"/>
  <c r="C70" i="1"/>
  <c r="B70" i="1"/>
  <c r="Q15" i="1"/>
  <c r="R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S15" i="1" l="1"/>
</calcChain>
</file>

<file path=xl/sharedStrings.xml><?xml version="1.0" encoding="utf-8"?>
<sst xmlns="http://schemas.openxmlformats.org/spreadsheetml/2006/main" count="277" uniqueCount="51">
  <si>
    <t>Bölüm</t>
  </si>
  <si>
    <t xml:space="preserve">Uluslararası Makale </t>
  </si>
  <si>
    <t xml:space="preserve">Ulusal Makale </t>
  </si>
  <si>
    <t xml:space="preserve">Uluslararası Bildiri </t>
  </si>
  <si>
    <t xml:space="preserve">Ulusal Bildiri </t>
  </si>
  <si>
    <t>Toplam</t>
  </si>
  <si>
    <t>TDE</t>
  </si>
  <si>
    <t>Tarih</t>
  </si>
  <si>
    <t>Sosyoloji</t>
  </si>
  <si>
    <t>Sanat Tarihi</t>
  </si>
  <si>
    <t xml:space="preserve">Matematik </t>
  </si>
  <si>
    <t>Biyoloji</t>
  </si>
  <si>
    <t>Arkeoloji</t>
  </si>
  <si>
    <t xml:space="preserve">Fizik </t>
  </si>
  <si>
    <t>Kimya</t>
  </si>
  <si>
    <t>Patent</t>
  </si>
  <si>
    <t>Kitap/Kitap Bölümü</t>
  </si>
  <si>
    <t>Ders Yükü</t>
  </si>
  <si>
    <t>Öğrenci Sayısı</t>
  </si>
  <si>
    <t>Öğr. Elemanı Başına Düşen Öğr. Say.</t>
  </si>
  <si>
    <t>Etkinlik (Seminer, Panel, Söyleşi vb.</t>
  </si>
  <si>
    <t>İdari Görev</t>
  </si>
  <si>
    <t xml:space="preserve">Batı Dil. ve Ed. </t>
  </si>
  <si>
    <t xml:space="preserve">Doğu Dil. ve Ed. </t>
  </si>
  <si>
    <t>Öğr. El. Sayısı</t>
  </si>
  <si>
    <t>TÜBİTAK Proje</t>
  </si>
  <si>
    <t>BAP Proje</t>
  </si>
  <si>
    <t>Diğer Kur. Proje</t>
  </si>
  <si>
    <t>Komisyon Görevi</t>
  </si>
  <si>
    <t>Fen Edebiyat Fakültesi Akademik Faaliyet Raporu 2022</t>
  </si>
  <si>
    <t>Fen Edebiyat Fakültesi Akademik Faaliyet Raporu 2023</t>
  </si>
  <si>
    <t>Öğretim elemanı Sayıları</t>
  </si>
  <si>
    <t>2022</t>
  </si>
  <si>
    <t>2023</t>
  </si>
  <si>
    <t>20222</t>
  </si>
  <si>
    <t>Sütun1</t>
  </si>
  <si>
    <t>Sütun2</t>
  </si>
  <si>
    <t>Sütun3</t>
  </si>
  <si>
    <t>Sütun4</t>
  </si>
  <si>
    <t>Sütun5</t>
  </si>
  <si>
    <t>Sütun6</t>
  </si>
  <si>
    <t>Sütun7</t>
  </si>
  <si>
    <t>2022-2023</t>
  </si>
  <si>
    <t>Öğr. Elemanı Başına Düşen Öğrenci Sayısı</t>
  </si>
  <si>
    <t>Komisyon</t>
  </si>
  <si>
    <t>Etkinlikler</t>
  </si>
  <si>
    <t>Uluslararası Makale</t>
  </si>
  <si>
    <t>Uluslararası Bildiri</t>
  </si>
  <si>
    <t>Ulusal Makale</t>
  </si>
  <si>
    <t>Kitap/Kitapta Bölüm</t>
  </si>
  <si>
    <t>Toplam Akademik Faaliyet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</si>
</sst>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rgb="FF000000"/>
      <name val="Times New Roman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medium">
        <color indexed="64"/>
      </top>
      <bottom style="thin">
        <color theme="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vertical="center"/>
    </xf>
    <xf numFmtId="0" fontId="0" fillId="0" borderId="5" xfId="0" applyBorder="1"/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7" fillId="5" borderId="15" xfId="0" applyFont="1" applyFill="1" applyBorder="1"/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Fill="1"/>
    <xf numFmtId="0" fontId="5" fillId="0" borderId="16" xfId="0" applyFont="1" applyBorder="1"/>
    <xf numFmtId="0" fontId="6" fillId="0" borderId="14" xfId="0" applyFont="1" applyBorder="1"/>
    <xf numFmtId="0" fontId="5" fillId="0" borderId="12" xfId="0" applyFont="1" applyBorder="1"/>
    <xf numFmtId="0" fontId="1" fillId="3" borderId="10" xfId="0" applyFont="1" applyFill="1" applyBorder="1" applyAlignment="1">
      <alignment vertical="center"/>
    </xf>
    <xf numFmtId="0" fontId="7" fillId="5" borderId="17" xfId="0" applyFont="1" applyFill="1" applyBorder="1"/>
    <xf numFmtId="0" fontId="0" fillId="3" borderId="1" xfId="0" applyFont="1" applyFill="1" applyBorder="1"/>
    <xf numFmtId="0" fontId="0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6" fillId="0" borderId="16" xfId="0" applyFont="1" applyBorder="1"/>
    <xf numFmtId="0" fontId="0" fillId="3" borderId="5" xfId="0" applyFont="1" applyFill="1" applyBorder="1"/>
    <xf numFmtId="0" fontId="0" fillId="0" borderId="5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5" borderId="12" xfId="0" applyFont="1" applyFill="1" applyBorder="1"/>
  </cellXfs>
  <cellStyles count="1">
    <cellStyle name="Normal" xfId="0" builtinId="0"/>
  </cellStyles>
  <dxfs count="124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Bölümlere Göre Akademik Personel Dağılımı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FEF!$C$41</c:f>
              <c:strCache>
                <c:ptCount val="1"/>
                <c:pt idx="0">
                  <c:v>20222</c:v>
                </c:pt>
              </c:strCache>
            </c:strRef>
          </c:tx>
          <c:invertIfNegative val="0"/>
          <c:cat>
            <c:strRef>
              <c:f>FEF!$B$42:$B$52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FEF!$C$42:$C$52</c:f>
              <c:numCache>
                <c:formatCode>General</c:formatCode>
                <c:ptCount val="11"/>
                <c:pt idx="0">
                  <c:v>8</c:v>
                </c:pt>
                <c:pt idx="1">
                  <c:v>7</c:v>
                </c:pt>
                <c:pt idx="2">
                  <c:v>9</c:v>
                </c:pt>
                <c:pt idx="3">
                  <c:v>3</c:v>
                </c:pt>
                <c:pt idx="4">
                  <c:v>9</c:v>
                </c:pt>
                <c:pt idx="5">
                  <c:v>11</c:v>
                </c:pt>
                <c:pt idx="6">
                  <c:v>12</c:v>
                </c:pt>
                <c:pt idx="7">
                  <c:v>6</c:v>
                </c:pt>
                <c:pt idx="8">
                  <c:v>7</c:v>
                </c:pt>
                <c:pt idx="9">
                  <c:v>15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tx>
            <c:strRef>
              <c:f>FEF!$D$41</c:f>
              <c:strCache>
                <c:ptCount val="1"/>
                <c:pt idx="0">
                  <c:v>Sütun3</c:v>
                </c:pt>
              </c:strCache>
            </c:strRef>
          </c:tx>
          <c:invertIfNegative val="0"/>
          <c:cat>
            <c:strRef>
              <c:f>FEF!$B$42:$B$52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FEF!$D$42:$D$52</c:f>
              <c:numCache>
                <c:formatCode>General</c:formatCode>
                <c:ptCount val="11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3</c:v>
                </c:pt>
                <c:pt idx="4">
                  <c:v>9</c:v>
                </c:pt>
                <c:pt idx="5">
                  <c:v>11</c:v>
                </c:pt>
                <c:pt idx="6">
                  <c:v>12</c:v>
                </c:pt>
                <c:pt idx="7">
                  <c:v>7</c:v>
                </c:pt>
                <c:pt idx="8">
                  <c:v>7</c:v>
                </c:pt>
                <c:pt idx="9">
                  <c:v>16</c:v>
                </c:pt>
                <c:pt idx="10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8861696"/>
        <c:axId val="160688960"/>
        <c:axId val="0"/>
      </c:bar3DChart>
      <c:catAx>
        <c:axId val="48861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60688960"/>
        <c:crosses val="autoZero"/>
        <c:auto val="1"/>
        <c:lblAlgn val="ctr"/>
        <c:lblOffset val="100"/>
        <c:noMultiLvlLbl val="0"/>
      </c:catAx>
      <c:valAx>
        <c:axId val="1606889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8616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Uluslararası Bildiri (62)-(31)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FEF!$B$179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FEF!$A$180:$A$190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FEF!$B$180:$B$190</c:f>
              <c:numCache>
                <c:formatCode>General</c:formatCode>
                <c:ptCount val="11"/>
                <c:pt idx="0">
                  <c:v>1</c:v>
                </c:pt>
                <c:pt idx="1">
                  <c:v>4</c:v>
                </c:pt>
                <c:pt idx="2">
                  <c:v>12</c:v>
                </c:pt>
                <c:pt idx="3">
                  <c:v>0</c:v>
                </c:pt>
                <c:pt idx="4">
                  <c:v>10</c:v>
                </c:pt>
                <c:pt idx="5">
                  <c:v>3</c:v>
                </c:pt>
                <c:pt idx="6">
                  <c:v>10</c:v>
                </c:pt>
                <c:pt idx="7">
                  <c:v>2</c:v>
                </c:pt>
                <c:pt idx="8">
                  <c:v>12</c:v>
                </c:pt>
                <c:pt idx="9">
                  <c:v>3</c:v>
                </c:pt>
                <c:pt idx="10">
                  <c:v>5</c:v>
                </c:pt>
              </c:numCache>
            </c:numRef>
          </c:val>
        </c:ser>
        <c:ser>
          <c:idx val="1"/>
          <c:order val="1"/>
          <c:tx>
            <c:strRef>
              <c:f>FEF!$C$179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FEF!$A$180:$A$190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FEF!$C$180:$C$190</c:f>
              <c:numCache>
                <c:formatCode>General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7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3955968"/>
        <c:axId val="144102464"/>
        <c:axId val="0"/>
      </c:bar3DChart>
      <c:catAx>
        <c:axId val="103955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4102464"/>
        <c:crosses val="autoZero"/>
        <c:auto val="1"/>
        <c:lblAlgn val="ctr"/>
        <c:lblOffset val="100"/>
        <c:noMultiLvlLbl val="0"/>
      </c:catAx>
      <c:valAx>
        <c:axId val="144102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9559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Ulusal Makale (11)-(5)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FEF!$B$194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FEF!$A$195:$A$205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FEF!$B$195:$B$205</c:f>
              <c:numCache>
                <c:formatCode>General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</c:ser>
        <c:ser>
          <c:idx val="1"/>
          <c:order val="1"/>
          <c:tx>
            <c:strRef>
              <c:f>FEF!$C$194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FEF!$A$195:$A$205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FEF!$C$195:$C$205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4664576"/>
        <c:axId val="184214656"/>
        <c:axId val="0"/>
      </c:bar3DChart>
      <c:catAx>
        <c:axId val="104664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4214656"/>
        <c:crosses val="autoZero"/>
        <c:auto val="1"/>
        <c:lblAlgn val="ctr"/>
        <c:lblOffset val="100"/>
        <c:noMultiLvlLbl val="0"/>
      </c:catAx>
      <c:valAx>
        <c:axId val="1842146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46645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Kitap/Kitapta</a:t>
            </a:r>
            <a:r>
              <a:rPr lang="tr-TR" baseline="0"/>
              <a:t> Bölüm</a:t>
            </a:r>
            <a:endParaRPr lang="tr-TR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FEF!$B$209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FEF!$A$210:$A$220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FEF!$B$210:$B$220</c:f>
              <c:numCache>
                <c:formatCode>General</c:formatCode>
                <c:ptCount val="11"/>
                <c:pt idx="0">
                  <c:v>11</c:v>
                </c:pt>
                <c:pt idx="1">
                  <c:v>6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16</c:v>
                </c:pt>
                <c:pt idx="10">
                  <c:v>10</c:v>
                </c:pt>
              </c:numCache>
            </c:numRef>
          </c:val>
        </c:ser>
        <c:ser>
          <c:idx val="1"/>
          <c:order val="1"/>
          <c:tx>
            <c:strRef>
              <c:f>FEF!$C$209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FEF!$A$210:$A$220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FEF!$C$210:$C$220</c:f>
              <c:numCache>
                <c:formatCode>General</c:formatCode>
                <c:ptCount val="11"/>
                <c:pt idx="0">
                  <c:v>11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9279872"/>
        <c:axId val="182424064"/>
        <c:axId val="0"/>
      </c:bar3DChart>
      <c:catAx>
        <c:axId val="139279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82424064"/>
        <c:crosses val="autoZero"/>
        <c:auto val="1"/>
        <c:lblAlgn val="ctr"/>
        <c:lblOffset val="100"/>
        <c:noMultiLvlLbl val="0"/>
      </c:catAx>
      <c:valAx>
        <c:axId val="182424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92798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Toplam Akademik</a:t>
            </a:r>
            <a:r>
              <a:rPr lang="tr-TR" baseline="0"/>
              <a:t> Faaliyet (328)-(210)</a:t>
            </a:r>
            <a:endParaRPr lang="tr-TR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FEF!$B$225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FEF!$A$226:$A$236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FEF!$B$226:$B$236</c:f>
              <c:numCache>
                <c:formatCode>General</c:formatCode>
                <c:ptCount val="11"/>
                <c:pt idx="0">
                  <c:v>19</c:v>
                </c:pt>
                <c:pt idx="1">
                  <c:v>21</c:v>
                </c:pt>
                <c:pt idx="2">
                  <c:v>35</c:v>
                </c:pt>
                <c:pt idx="3">
                  <c:v>8</c:v>
                </c:pt>
                <c:pt idx="4">
                  <c:v>25</c:v>
                </c:pt>
                <c:pt idx="5">
                  <c:v>37</c:v>
                </c:pt>
                <c:pt idx="6">
                  <c:v>71</c:v>
                </c:pt>
                <c:pt idx="7">
                  <c:v>12</c:v>
                </c:pt>
                <c:pt idx="8">
                  <c:v>35</c:v>
                </c:pt>
                <c:pt idx="9">
                  <c:v>35</c:v>
                </c:pt>
                <c:pt idx="10">
                  <c:v>30</c:v>
                </c:pt>
              </c:numCache>
            </c:numRef>
          </c:val>
        </c:ser>
        <c:ser>
          <c:idx val="1"/>
          <c:order val="1"/>
          <c:tx>
            <c:strRef>
              <c:f>FEF!$C$225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FEF!$A$226:$A$236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FEF!$C$226:$C$236</c:f>
              <c:numCache>
                <c:formatCode>General</c:formatCode>
                <c:ptCount val="11"/>
                <c:pt idx="0">
                  <c:v>21</c:v>
                </c:pt>
                <c:pt idx="1">
                  <c:v>0</c:v>
                </c:pt>
                <c:pt idx="2">
                  <c:v>37</c:v>
                </c:pt>
                <c:pt idx="3">
                  <c:v>1</c:v>
                </c:pt>
                <c:pt idx="4">
                  <c:v>26</c:v>
                </c:pt>
                <c:pt idx="5">
                  <c:v>19</c:v>
                </c:pt>
                <c:pt idx="6">
                  <c:v>24</c:v>
                </c:pt>
                <c:pt idx="7">
                  <c:v>13</c:v>
                </c:pt>
                <c:pt idx="8">
                  <c:v>24</c:v>
                </c:pt>
                <c:pt idx="9">
                  <c:v>29</c:v>
                </c:pt>
                <c:pt idx="10">
                  <c:v>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3824896"/>
        <c:axId val="182892160"/>
        <c:axId val="0"/>
      </c:bar3DChart>
      <c:catAx>
        <c:axId val="143824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2892160"/>
        <c:crosses val="autoZero"/>
        <c:auto val="1"/>
        <c:lblAlgn val="ctr"/>
        <c:lblOffset val="100"/>
        <c:noMultiLvlLbl val="0"/>
      </c:catAx>
      <c:valAx>
        <c:axId val="182892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38248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İdari Görev Dağılımı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FEF!$B$58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FEF!$A$59:$A$69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FEF!$B$59:$B$69</c:f>
              <c:numCache>
                <c:formatCode>General</c:formatCode>
                <c:ptCount val="11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4</c:v>
                </c:pt>
                <c:pt idx="8">
                  <c:v>6</c:v>
                </c:pt>
                <c:pt idx="9">
                  <c:v>9</c:v>
                </c:pt>
                <c:pt idx="10">
                  <c:v>5</c:v>
                </c:pt>
              </c:numCache>
            </c:numRef>
          </c:val>
        </c:ser>
        <c:ser>
          <c:idx val="1"/>
          <c:order val="1"/>
          <c:tx>
            <c:strRef>
              <c:f>FEF!$C$58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FEF!$A$59:$A$69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FEF!$C$59:$C$69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9</c:v>
                </c:pt>
                <c:pt idx="10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3794176"/>
        <c:axId val="104457344"/>
        <c:axId val="0"/>
      </c:bar3DChart>
      <c:catAx>
        <c:axId val="103794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457344"/>
        <c:crosses val="autoZero"/>
        <c:auto val="1"/>
        <c:lblAlgn val="ctr"/>
        <c:lblOffset val="100"/>
        <c:noMultiLvlLbl val="0"/>
      </c:catAx>
      <c:valAx>
        <c:axId val="104457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7941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Bölüm Komisyonları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FEF!$B$73</c:f>
              <c:strCache>
                <c:ptCount val="1"/>
                <c:pt idx="0">
                  <c:v>2022-2023</c:v>
                </c:pt>
              </c:strCache>
            </c:strRef>
          </c:tx>
          <c:invertIfNegative val="0"/>
          <c:cat>
            <c:strRef>
              <c:f>FEF!$A$74:$A$84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FEF!$B$74:$B$84</c:f>
              <c:numCache>
                <c:formatCode>General</c:formatCode>
                <c:ptCount val="11"/>
                <c:pt idx="0">
                  <c:v>17</c:v>
                </c:pt>
                <c:pt idx="1">
                  <c:v>18</c:v>
                </c:pt>
                <c:pt idx="2">
                  <c:v>7</c:v>
                </c:pt>
                <c:pt idx="3">
                  <c:v>14</c:v>
                </c:pt>
                <c:pt idx="4">
                  <c:v>10</c:v>
                </c:pt>
                <c:pt idx="5">
                  <c:v>19</c:v>
                </c:pt>
                <c:pt idx="6">
                  <c:v>15</c:v>
                </c:pt>
                <c:pt idx="7">
                  <c:v>22</c:v>
                </c:pt>
                <c:pt idx="8">
                  <c:v>19</c:v>
                </c:pt>
                <c:pt idx="9">
                  <c:v>16</c:v>
                </c:pt>
                <c:pt idx="10">
                  <c:v>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3794688"/>
        <c:axId val="104459648"/>
        <c:axId val="0"/>
      </c:bar3DChart>
      <c:catAx>
        <c:axId val="103794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459648"/>
        <c:crosses val="autoZero"/>
        <c:auto val="1"/>
        <c:lblAlgn val="ctr"/>
        <c:lblOffset val="100"/>
        <c:noMultiLvlLbl val="0"/>
      </c:catAx>
      <c:valAx>
        <c:axId val="104459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37946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Bölüm Öğrenci Sayıları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FEF!$B$88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FEF!$A$89:$A$99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FEF!$B$89:$B$99</c:f>
              <c:numCache>
                <c:formatCode>General</c:formatCode>
                <c:ptCount val="11"/>
                <c:pt idx="0">
                  <c:v>10</c:v>
                </c:pt>
                <c:pt idx="1">
                  <c:v>278</c:v>
                </c:pt>
                <c:pt idx="2">
                  <c:v>125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65</c:v>
                </c:pt>
                <c:pt idx="7">
                  <c:v>173</c:v>
                </c:pt>
                <c:pt idx="8">
                  <c:v>243</c:v>
                </c:pt>
                <c:pt idx="9">
                  <c:v>547</c:v>
                </c:pt>
                <c:pt idx="10">
                  <c:v>577</c:v>
                </c:pt>
              </c:numCache>
            </c:numRef>
          </c:val>
        </c:ser>
        <c:ser>
          <c:idx val="1"/>
          <c:order val="1"/>
          <c:tx>
            <c:strRef>
              <c:f>FEF!$C$88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FEF!$A$89:$A$99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FEF!$C$89:$C$99</c:f>
              <c:numCache>
                <c:formatCode>General</c:formatCode>
                <c:ptCount val="11"/>
                <c:pt idx="0">
                  <c:v>13</c:v>
                </c:pt>
                <c:pt idx="1">
                  <c:v>397</c:v>
                </c:pt>
                <c:pt idx="2">
                  <c:v>170</c:v>
                </c:pt>
                <c:pt idx="3">
                  <c:v>0</c:v>
                </c:pt>
                <c:pt idx="4">
                  <c:v>2</c:v>
                </c:pt>
                <c:pt idx="5">
                  <c:v>8</c:v>
                </c:pt>
                <c:pt idx="6">
                  <c:v>108</c:v>
                </c:pt>
                <c:pt idx="7">
                  <c:v>243</c:v>
                </c:pt>
                <c:pt idx="8">
                  <c:v>305</c:v>
                </c:pt>
                <c:pt idx="9">
                  <c:v>585</c:v>
                </c:pt>
                <c:pt idx="10">
                  <c:v>593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65888768"/>
        <c:axId val="39800192"/>
        <c:axId val="0"/>
      </c:bar3DChart>
      <c:catAx>
        <c:axId val="65888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39800192"/>
        <c:crosses val="autoZero"/>
        <c:auto val="1"/>
        <c:lblAlgn val="ctr"/>
        <c:lblOffset val="100"/>
        <c:noMultiLvlLbl val="0"/>
      </c:catAx>
      <c:valAx>
        <c:axId val="39800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58887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Ders Yükü Dağılımı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FEF!$B$103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FEF!$A$104:$A$114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FEF!$B$104:$B$114</c:f>
              <c:numCache>
                <c:formatCode>General</c:formatCode>
                <c:ptCount val="11"/>
                <c:pt idx="0">
                  <c:v>113</c:v>
                </c:pt>
                <c:pt idx="1">
                  <c:v>164</c:v>
                </c:pt>
                <c:pt idx="2">
                  <c:v>173</c:v>
                </c:pt>
                <c:pt idx="3">
                  <c:v>0</c:v>
                </c:pt>
                <c:pt idx="4">
                  <c:v>0</c:v>
                </c:pt>
                <c:pt idx="5">
                  <c:v>26</c:v>
                </c:pt>
                <c:pt idx="6">
                  <c:v>176</c:v>
                </c:pt>
                <c:pt idx="7">
                  <c:v>132</c:v>
                </c:pt>
                <c:pt idx="8">
                  <c:v>150</c:v>
                </c:pt>
                <c:pt idx="9">
                  <c:v>324</c:v>
                </c:pt>
                <c:pt idx="10">
                  <c:v>310</c:v>
                </c:pt>
              </c:numCache>
            </c:numRef>
          </c:val>
        </c:ser>
        <c:ser>
          <c:idx val="1"/>
          <c:order val="1"/>
          <c:tx>
            <c:strRef>
              <c:f>FEF!$C$103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FEF!$A$104:$A$114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FEF!$C$104:$C$114</c:f>
              <c:numCache>
                <c:formatCode>General</c:formatCode>
                <c:ptCount val="11"/>
                <c:pt idx="0">
                  <c:v>107</c:v>
                </c:pt>
                <c:pt idx="1">
                  <c:v>192</c:v>
                </c:pt>
                <c:pt idx="2">
                  <c:v>172</c:v>
                </c:pt>
                <c:pt idx="3">
                  <c:v>0</c:v>
                </c:pt>
                <c:pt idx="4">
                  <c:v>0</c:v>
                </c:pt>
                <c:pt idx="5">
                  <c:v>76</c:v>
                </c:pt>
                <c:pt idx="6">
                  <c:v>184</c:v>
                </c:pt>
                <c:pt idx="7">
                  <c:v>113</c:v>
                </c:pt>
                <c:pt idx="8">
                  <c:v>166</c:v>
                </c:pt>
                <c:pt idx="9">
                  <c:v>359</c:v>
                </c:pt>
                <c:pt idx="10">
                  <c:v>308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3795712"/>
        <c:axId val="160690112"/>
        <c:axId val="0"/>
      </c:bar3DChart>
      <c:catAx>
        <c:axId val="103795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60690112"/>
        <c:crosses val="autoZero"/>
        <c:auto val="1"/>
        <c:lblAlgn val="ctr"/>
        <c:lblOffset val="100"/>
        <c:noMultiLvlLbl val="0"/>
      </c:catAx>
      <c:valAx>
        <c:axId val="1606901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7957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akademisyen</a:t>
            </a:r>
            <a:r>
              <a:rPr lang="tr-TR" baseline="0"/>
              <a:t> Başına Düşeen Öğr. Sayısı</a:t>
            </a:r>
            <a:endParaRPr lang="tr-TR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FEF!$B$118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FEF!$A$119:$A$129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FEF!$B$119:$B$129</c:f>
              <c:numCache>
                <c:formatCode>General</c:formatCode>
                <c:ptCount val="11"/>
                <c:pt idx="0">
                  <c:v>1.25</c:v>
                </c:pt>
                <c:pt idx="1">
                  <c:v>39.71</c:v>
                </c:pt>
                <c:pt idx="2">
                  <c:v>13.8</c:v>
                </c:pt>
                <c:pt idx="3">
                  <c:v>0</c:v>
                </c:pt>
                <c:pt idx="4">
                  <c:v>0.1</c:v>
                </c:pt>
                <c:pt idx="5">
                  <c:v>0.36</c:v>
                </c:pt>
                <c:pt idx="6">
                  <c:v>5.41</c:v>
                </c:pt>
                <c:pt idx="7">
                  <c:v>28.8</c:v>
                </c:pt>
                <c:pt idx="8">
                  <c:v>34.700000000000003</c:v>
                </c:pt>
                <c:pt idx="9">
                  <c:v>36.4</c:v>
                </c:pt>
                <c:pt idx="10">
                  <c:v>52.4</c:v>
                </c:pt>
              </c:numCache>
            </c:numRef>
          </c:val>
        </c:ser>
        <c:ser>
          <c:idx val="1"/>
          <c:order val="1"/>
          <c:tx>
            <c:strRef>
              <c:f>FEF!$C$118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FEF!$A$119:$A$129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FEF!$C$119:$C$129</c:f>
              <c:numCache>
                <c:formatCode>General</c:formatCode>
                <c:ptCount val="11"/>
                <c:pt idx="0">
                  <c:v>1.62</c:v>
                </c:pt>
                <c:pt idx="1">
                  <c:v>56.71</c:v>
                </c:pt>
                <c:pt idx="2">
                  <c:v>21.25</c:v>
                </c:pt>
                <c:pt idx="3">
                  <c:v>0</c:v>
                </c:pt>
                <c:pt idx="4">
                  <c:v>0.2</c:v>
                </c:pt>
                <c:pt idx="5">
                  <c:v>0.7</c:v>
                </c:pt>
                <c:pt idx="6">
                  <c:v>9</c:v>
                </c:pt>
                <c:pt idx="7">
                  <c:v>34.700000000000003</c:v>
                </c:pt>
                <c:pt idx="8">
                  <c:v>43.5</c:v>
                </c:pt>
                <c:pt idx="9">
                  <c:v>36.5</c:v>
                </c:pt>
                <c:pt idx="10">
                  <c:v>59.3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4660992"/>
        <c:axId val="104463680"/>
        <c:axId val="0"/>
      </c:bar3DChart>
      <c:catAx>
        <c:axId val="104660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463680"/>
        <c:crosses val="autoZero"/>
        <c:auto val="1"/>
        <c:lblAlgn val="ctr"/>
        <c:lblOffset val="100"/>
        <c:noMultiLvlLbl val="0"/>
      </c:catAx>
      <c:valAx>
        <c:axId val="104463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46609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Görev,</a:t>
            </a:r>
            <a:r>
              <a:rPr lang="tr-TR" baseline="0"/>
              <a:t> Öğrenci, Ders Yükü Dağılımı</a:t>
            </a:r>
            <a:endParaRPr lang="tr-TR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FEF!$B$134</c:f>
              <c:strCache>
                <c:ptCount val="1"/>
                <c:pt idx="0">
                  <c:v>İdari Görev</c:v>
                </c:pt>
              </c:strCache>
            </c:strRef>
          </c:tx>
          <c:invertIfNegative val="0"/>
          <c:cat>
            <c:strRef>
              <c:f>FEF!$A$135:$A$145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FEF!$B$135:$B$145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9</c:v>
                </c:pt>
                <c:pt idx="10">
                  <c:v>5</c:v>
                </c:pt>
              </c:numCache>
            </c:numRef>
          </c:val>
        </c:ser>
        <c:ser>
          <c:idx val="1"/>
          <c:order val="1"/>
          <c:tx>
            <c:strRef>
              <c:f>FEF!$C$134</c:f>
              <c:strCache>
                <c:ptCount val="1"/>
                <c:pt idx="0">
                  <c:v>Komisyon</c:v>
                </c:pt>
              </c:strCache>
            </c:strRef>
          </c:tx>
          <c:invertIfNegative val="0"/>
          <c:cat>
            <c:strRef>
              <c:f>FEF!$A$135:$A$145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FEF!$C$135:$C$145</c:f>
              <c:numCache>
                <c:formatCode>General</c:formatCode>
                <c:ptCount val="11"/>
                <c:pt idx="0">
                  <c:v>17</c:v>
                </c:pt>
                <c:pt idx="1">
                  <c:v>18</c:v>
                </c:pt>
                <c:pt idx="2">
                  <c:v>7</c:v>
                </c:pt>
                <c:pt idx="3">
                  <c:v>14</c:v>
                </c:pt>
                <c:pt idx="4">
                  <c:v>10</c:v>
                </c:pt>
                <c:pt idx="5">
                  <c:v>19</c:v>
                </c:pt>
                <c:pt idx="6">
                  <c:v>15</c:v>
                </c:pt>
                <c:pt idx="7">
                  <c:v>22</c:v>
                </c:pt>
                <c:pt idx="8">
                  <c:v>19</c:v>
                </c:pt>
                <c:pt idx="9">
                  <c:v>16</c:v>
                </c:pt>
                <c:pt idx="10">
                  <c:v>17</c:v>
                </c:pt>
              </c:numCache>
            </c:numRef>
          </c:val>
        </c:ser>
        <c:ser>
          <c:idx val="2"/>
          <c:order val="2"/>
          <c:tx>
            <c:strRef>
              <c:f>FEF!$D$134</c:f>
              <c:strCache>
                <c:ptCount val="1"/>
                <c:pt idx="0">
                  <c:v>Öğrenci Sayısı</c:v>
                </c:pt>
              </c:strCache>
            </c:strRef>
          </c:tx>
          <c:invertIfNegative val="0"/>
          <c:cat>
            <c:strRef>
              <c:f>FEF!$A$135:$A$145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FEF!$D$135:$D$145</c:f>
              <c:numCache>
                <c:formatCode>General</c:formatCode>
                <c:ptCount val="11"/>
                <c:pt idx="0">
                  <c:v>13</c:v>
                </c:pt>
                <c:pt idx="1">
                  <c:v>397</c:v>
                </c:pt>
                <c:pt idx="2">
                  <c:v>170</c:v>
                </c:pt>
                <c:pt idx="3">
                  <c:v>0</c:v>
                </c:pt>
                <c:pt idx="4">
                  <c:v>2</c:v>
                </c:pt>
                <c:pt idx="5">
                  <c:v>8</c:v>
                </c:pt>
                <c:pt idx="6">
                  <c:v>108</c:v>
                </c:pt>
                <c:pt idx="7">
                  <c:v>243</c:v>
                </c:pt>
                <c:pt idx="8">
                  <c:v>305</c:v>
                </c:pt>
                <c:pt idx="9">
                  <c:v>585</c:v>
                </c:pt>
                <c:pt idx="10">
                  <c:v>593</c:v>
                </c:pt>
              </c:numCache>
            </c:numRef>
          </c:val>
        </c:ser>
        <c:ser>
          <c:idx val="3"/>
          <c:order val="3"/>
          <c:tx>
            <c:strRef>
              <c:f>FEF!$E$134</c:f>
              <c:strCache>
                <c:ptCount val="1"/>
                <c:pt idx="0">
                  <c:v>Ders Yükü</c:v>
                </c:pt>
              </c:strCache>
            </c:strRef>
          </c:tx>
          <c:invertIfNegative val="0"/>
          <c:cat>
            <c:strRef>
              <c:f>FEF!$A$135:$A$145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FEF!$E$135:$E$145</c:f>
              <c:numCache>
                <c:formatCode>General</c:formatCode>
                <c:ptCount val="11"/>
                <c:pt idx="0">
                  <c:v>107</c:v>
                </c:pt>
                <c:pt idx="1">
                  <c:v>192</c:v>
                </c:pt>
                <c:pt idx="2">
                  <c:v>172</c:v>
                </c:pt>
                <c:pt idx="3">
                  <c:v>0</c:v>
                </c:pt>
                <c:pt idx="4">
                  <c:v>0</c:v>
                </c:pt>
                <c:pt idx="5">
                  <c:v>76</c:v>
                </c:pt>
                <c:pt idx="6">
                  <c:v>184</c:v>
                </c:pt>
                <c:pt idx="7">
                  <c:v>113</c:v>
                </c:pt>
                <c:pt idx="8">
                  <c:v>166</c:v>
                </c:pt>
                <c:pt idx="9">
                  <c:v>359</c:v>
                </c:pt>
                <c:pt idx="10">
                  <c:v>308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7521536"/>
        <c:axId val="104638144"/>
        <c:axId val="0"/>
      </c:bar3DChart>
      <c:catAx>
        <c:axId val="107521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638144"/>
        <c:crosses val="autoZero"/>
        <c:auto val="1"/>
        <c:lblAlgn val="ctr"/>
        <c:lblOffset val="100"/>
        <c:noMultiLvlLbl val="0"/>
      </c:catAx>
      <c:valAx>
        <c:axId val="104638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75215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 sz="1800" b="1" i="0" baseline="0">
                <a:effectLst/>
              </a:rPr>
              <a:t>Sosyal </a:t>
            </a:r>
            <a:r>
              <a:rPr lang="en-US" sz="1800" b="1" i="0" baseline="0">
                <a:effectLst/>
              </a:rPr>
              <a:t>Etkinlik</a:t>
            </a:r>
            <a:r>
              <a:rPr lang="tr-TR" sz="1800" b="1" i="0" baseline="0">
                <a:effectLst/>
              </a:rPr>
              <a:t>ler</a:t>
            </a:r>
            <a:r>
              <a:rPr lang="en-US" sz="1800" b="1" i="0" baseline="0">
                <a:effectLst/>
              </a:rPr>
              <a:t> (Seminer, Panel, Söyleşi vb.</a:t>
            </a:r>
            <a:r>
              <a:rPr lang="tr-TR" sz="1800" b="1" i="0" baseline="0">
                <a:effectLst/>
              </a:rPr>
              <a:t>) (85)-(79)</a:t>
            </a:r>
            <a:endParaRPr lang="tr-TR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FEF!$B$149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FEF!$A$150:$A$160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FEF!$B$150:$B$160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6">
                  <c:v>27</c:v>
                </c:pt>
                <c:pt idx="7">
                  <c:v>5</c:v>
                </c:pt>
                <c:pt idx="8">
                  <c:v>18</c:v>
                </c:pt>
                <c:pt idx="9">
                  <c:v>8</c:v>
                </c:pt>
                <c:pt idx="10">
                  <c:v>10</c:v>
                </c:pt>
              </c:numCache>
            </c:numRef>
          </c:val>
        </c:ser>
        <c:ser>
          <c:idx val="1"/>
          <c:order val="1"/>
          <c:tx>
            <c:strRef>
              <c:f>FEF!$C$149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FEF!$A$150:$A$160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FEF!$C$150:$C$160</c:f>
              <c:numCache>
                <c:formatCode>General</c:formatCode>
                <c:ptCount val="11"/>
                <c:pt idx="0">
                  <c:v>6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3</c:v>
                </c:pt>
                <c:pt idx="7">
                  <c:v>9</c:v>
                </c:pt>
                <c:pt idx="8">
                  <c:v>6</c:v>
                </c:pt>
                <c:pt idx="9">
                  <c:v>18</c:v>
                </c:pt>
                <c:pt idx="10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21824"/>
        <c:axId val="180360832"/>
        <c:axId val="0"/>
      </c:bar3DChart>
      <c:catAx>
        <c:axId val="1421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0360832"/>
        <c:crosses val="autoZero"/>
        <c:auto val="1"/>
        <c:lblAlgn val="ctr"/>
        <c:lblOffset val="100"/>
        <c:noMultiLvlLbl val="0"/>
      </c:catAx>
      <c:valAx>
        <c:axId val="1803608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218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Uluslararası Makale (94)-(68)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FEF!$B$164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FEF!$A$165:$A$175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FEF!$B$165:$B$175</c:f>
              <c:numCache>
                <c:formatCode>General</c:formatCode>
                <c:ptCount val="11"/>
                <c:pt idx="0">
                  <c:v>2</c:v>
                </c:pt>
                <c:pt idx="1">
                  <c:v>7</c:v>
                </c:pt>
                <c:pt idx="2">
                  <c:v>14</c:v>
                </c:pt>
                <c:pt idx="3">
                  <c:v>2</c:v>
                </c:pt>
                <c:pt idx="4">
                  <c:v>9</c:v>
                </c:pt>
                <c:pt idx="5">
                  <c:v>21</c:v>
                </c:pt>
                <c:pt idx="6">
                  <c:v>30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</c:ser>
        <c:ser>
          <c:idx val="1"/>
          <c:order val="1"/>
          <c:tx>
            <c:strRef>
              <c:f>FEF!$C$164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FEF!$A$165:$A$175</c:f>
              <c:strCache>
                <c:ptCount val="11"/>
                <c:pt idx="0">
                  <c:v>Arkeoloji</c:v>
                </c:pt>
                <c:pt idx="1">
                  <c:v>Batı Dil. ve Ed. </c:v>
                </c:pt>
                <c:pt idx="2">
                  <c:v>Biyoloji</c:v>
                </c:pt>
                <c:pt idx="3">
                  <c:v>Doğu Dil. ve Ed. </c:v>
                </c:pt>
                <c:pt idx="4">
                  <c:v>Fizik </c:v>
                </c:pt>
                <c:pt idx="5">
                  <c:v>Kimya</c:v>
                </c:pt>
                <c:pt idx="6">
                  <c:v>Matematik </c:v>
                </c:pt>
                <c:pt idx="7">
                  <c:v>Sanat Tarihi</c:v>
                </c:pt>
                <c:pt idx="8">
                  <c:v>Sosyoloji</c:v>
                </c:pt>
                <c:pt idx="9">
                  <c:v>Tarih</c:v>
                </c:pt>
                <c:pt idx="10">
                  <c:v>TDE</c:v>
                </c:pt>
              </c:strCache>
            </c:strRef>
          </c:cat>
          <c:val>
            <c:numRef>
              <c:f>FEF!$C$165:$C$175</c:f>
              <c:numCache>
                <c:formatCode>General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  <c:pt idx="4">
                  <c:v>2</c:v>
                </c:pt>
                <c:pt idx="5">
                  <c:v>15</c:v>
                </c:pt>
                <c:pt idx="6">
                  <c:v>19</c:v>
                </c:pt>
                <c:pt idx="7">
                  <c:v>0</c:v>
                </c:pt>
                <c:pt idx="8">
                  <c:v>4</c:v>
                </c:pt>
                <c:pt idx="9">
                  <c:v>8</c:v>
                </c:pt>
                <c:pt idx="10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8861184"/>
        <c:axId val="184217536"/>
        <c:axId val="0"/>
      </c:bar3DChart>
      <c:catAx>
        <c:axId val="48861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4217536"/>
        <c:crosses val="autoZero"/>
        <c:auto val="1"/>
        <c:lblAlgn val="ctr"/>
        <c:lblOffset val="100"/>
        <c:noMultiLvlLbl val="0"/>
      </c:catAx>
      <c:valAx>
        <c:axId val="184217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8611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36</xdr:row>
      <xdr:rowOff>19050</xdr:rowOff>
    </xdr:from>
    <xdr:to>
      <xdr:col>9</xdr:col>
      <xdr:colOff>219075</xdr:colOff>
      <xdr:row>49</xdr:row>
      <xdr:rowOff>133350</xdr:rowOff>
    </xdr:to>
    <xdr:graphicFrame macro="">
      <xdr:nvGraphicFramePr>
        <xdr:cNvPr id="4" name="Grafi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666749</xdr:colOff>
      <xdr:row>56</xdr:row>
      <xdr:rowOff>171450</xdr:rowOff>
    </xdr:from>
    <xdr:to>
      <xdr:col>8</xdr:col>
      <xdr:colOff>323849</xdr:colOff>
      <xdr:row>70</xdr:row>
      <xdr:rowOff>104775</xdr:rowOff>
    </xdr:to>
    <xdr:graphicFrame macro="">
      <xdr:nvGraphicFramePr>
        <xdr:cNvPr id="5" name="Grafi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200025</xdr:colOff>
      <xdr:row>71</xdr:row>
      <xdr:rowOff>123825</xdr:rowOff>
    </xdr:from>
    <xdr:to>
      <xdr:col>7</xdr:col>
      <xdr:colOff>1209675</xdr:colOff>
      <xdr:row>85</xdr:row>
      <xdr:rowOff>66675</xdr:rowOff>
    </xdr:to>
    <xdr:graphicFrame macro="">
      <xdr:nvGraphicFramePr>
        <xdr:cNvPr id="6" name="Grafi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85725</xdr:colOff>
      <xdr:row>86</xdr:row>
      <xdr:rowOff>161925</xdr:rowOff>
    </xdr:from>
    <xdr:to>
      <xdr:col>8</xdr:col>
      <xdr:colOff>152400</xdr:colOff>
      <xdr:row>100</xdr:row>
      <xdr:rowOff>123825</xdr:rowOff>
    </xdr:to>
    <xdr:graphicFrame macro="">
      <xdr:nvGraphicFramePr>
        <xdr:cNvPr id="7" name="Grafi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38099</xdr:colOff>
      <xdr:row>102</xdr:row>
      <xdr:rowOff>38100</xdr:rowOff>
    </xdr:from>
    <xdr:to>
      <xdr:col>8</xdr:col>
      <xdr:colOff>990599</xdr:colOff>
      <xdr:row>115</xdr:row>
      <xdr:rowOff>171450</xdr:rowOff>
    </xdr:to>
    <xdr:graphicFrame macro="">
      <xdr:nvGraphicFramePr>
        <xdr:cNvPr id="8" name="Grafi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133349</xdr:colOff>
      <xdr:row>117</xdr:row>
      <xdr:rowOff>95250</xdr:rowOff>
    </xdr:from>
    <xdr:to>
      <xdr:col>8</xdr:col>
      <xdr:colOff>914399</xdr:colOff>
      <xdr:row>131</xdr:row>
      <xdr:rowOff>57150</xdr:rowOff>
    </xdr:to>
    <xdr:graphicFrame macro="">
      <xdr:nvGraphicFramePr>
        <xdr:cNvPr id="10" name="Grafi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571500</xdr:colOff>
      <xdr:row>132</xdr:row>
      <xdr:rowOff>171450</xdr:rowOff>
    </xdr:from>
    <xdr:to>
      <xdr:col>10</xdr:col>
      <xdr:colOff>342900</xdr:colOff>
      <xdr:row>146</xdr:row>
      <xdr:rowOff>114300</xdr:rowOff>
    </xdr:to>
    <xdr:graphicFrame macro="">
      <xdr:nvGraphicFramePr>
        <xdr:cNvPr id="11" name="Grafik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733425</xdr:colOff>
      <xdr:row>147</xdr:row>
      <xdr:rowOff>171450</xdr:rowOff>
    </xdr:from>
    <xdr:to>
      <xdr:col>7</xdr:col>
      <xdr:colOff>1743075</xdr:colOff>
      <xdr:row>161</xdr:row>
      <xdr:rowOff>133350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381000</xdr:colOff>
      <xdr:row>162</xdr:row>
      <xdr:rowOff>133350</xdr:rowOff>
    </xdr:from>
    <xdr:to>
      <xdr:col>7</xdr:col>
      <xdr:colOff>1390650</xdr:colOff>
      <xdr:row>176</xdr:row>
      <xdr:rowOff>95250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400050</xdr:colOff>
      <xdr:row>177</xdr:row>
      <xdr:rowOff>104775</xdr:rowOff>
    </xdr:from>
    <xdr:to>
      <xdr:col>7</xdr:col>
      <xdr:colOff>1409700</xdr:colOff>
      <xdr:row>191</xdr:row>
      <xdr:rowOff>66675</xdr:rowOff>
    </xdr:to>
    <xdr:graphicFrame macro="">
      <xdr:nvGraphicFramePr>
        <xdr:cNvPr id="9" name="Grafi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276225</xdr:colOff>
      <xdr:row>192</xdr:row>
      <xdr:rowOff>152400</xdr:rowOff>
    </xdr:from>
    <xdr:to>
      <xdr:col>7</xdr:col>
      <xdr:colOff>1285875</xdr:colOff>
      <xdr:row>206</xdr:row>
      <xdr:rowOff>114300</xdr:rowOff>
    </xdr:to>
    <xdr:graphicFrame macro="">
      <xdr:nvGraphicFramePr>
        <xdr:cNvPr id="12" name="Grafik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438150</xdr:colOff>
      <xdr:row>208</xdr:row>
      <xdr:rowOff>57150</xdr:rowOff>
    </xdr:from>
    <xdr:to>
      <xdr:col>7</xdr:col>
      <xdr:colOff>1447800</xdr:colOff>
      <xdr:row>222</xdr:row>
      <xdr:rowOff>19050</xdr:rowOff>
    </xdr:to>
    <xdr:graphicFrame macro="">
      <xdr:nvGraphicFramePr>
        <xdr:cNvPr id="13" name="Grafik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333375</xdr:colOff>
      <xdr:row>223</xdr:row>
      <xdr:rowOff>161925</xdr:rowOff>
    </xdr:from>
    <xdr:to>
      <xdr:col>7</xdr:col>
      <xdr:colOff>1343025</xdr:colOff>
      <xdr:row>237</xdr:row>
      <xdr:rowOff>104775</xdr:rowOff>
    </xdr:to>
    <xdr:graphicFrame macro="">
      <xdr:nvGraphicFramePr>
        <xdr:cNvPr id="14" name="Grafik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o1" displayName="Tablo1" ref="B3:S15" totalsRowShown="0" headerRowDxfId="123" headerRowBorderDxfId="122" tableBorderDxfId="121" totalsRowBorderDxfId="120">
  <autoFilter ref="B3:S15"/>
  <sortState ref="B4:M15">
    <sortCondition ref="B4"/>
  </sortState>
  <tableColumns count="18">
    <tableColumn id="1" name="Bölüm" dataDxfId="119" totalsRowDxfId="118"/>
    <tableColumn id="10" name="Öğr. El. Sayısı" dataDxfId="117" totalsRowDxfId="116"/>
    <tableColumn id="17" name="İdari Görev" dataDxfId="115" totalsRowDxfId="114"/>
    <tableColumn id="16" name="Komisyon Görevi" dataDxfId="113" totalsRowDxfId="112"/>
    <tableColumn id="19" name="Ders Yükü" dataDxfId="111" totalsRowDxfId="110"/>
    <tableColumn id="9" name="Öğrenci Sayısı" dataDxfId="109" totalsRowDxfId="108"/>
    <tableColumn id="12" name="Öğr. Elemanı Başına Düşen Öğr. Say." dataDxfId="107" totalsRowDxfId="106"/>
    <tableColumn id="11" name="Etkinlik (Seminer, Panel, Söyleşi vb." dataDxfId="105" totalsRowDxfId="104"/>
    <tableColumn id="14" name="TÜBİTAK Proje" dataDxfId="103" totalsRowDxfId="102"/>
    <tableColumn id="15" name="Diğer Kur. Proje" dataDxfId="101" totalsRowDxfId="100"/>
    <tableColumn id="13" name="BAP Proje" dataDxfId="99" totalsRowDxfId="98"/>
    <tableColumn id="2" name="Uluslararası Makale " dataDxfId="97" totalsRowDxfId="96"/>
    <tableColumn id="3" name="Ulusal Makale " dataDxfId="95" totalsRowDxfId="94"/>
    <tableColumn id="4" name="Uluslararası Bildiri " dataDxfId="93" totalsRowDxfId="92"/>
    <tableColumn id="5" name="Ulusal Bildiri " dataDxfId="91" totalsRowDxfId="90"/>
    <tableColumn id="6" name="Kitap/Kitap Bölümü" dataDxfId="89" totalsRowDxfId="88"/>
    <tableColumn id="7" name="Patent" dataDxfId="87" totalsRowDxfId="86"/>
    <tableColumn id="8" name="Toplam" dataDxfId="85" totalsRowDxfId="84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Tablo11" displayName="Tablo11" ref="A164:C176" totalsRowShown="0" tableBorderDxfId="9">
  <autoFilter ref="A164:C176"/>
  <tableColumns count="3">
    <tableColumn id="1" name="Bölüm" dataDxfId="8"/>
    <tableColumn id="2" name="2022"/>
    <tableColumn id="3" name="2023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2" name="Tablo12" displayName="Tablo12" ref="A179:C191" totalsRowShown="0" tableBorderDxfId="7">
  <autoFilter ref="A179:C191"/>
  <tableColumns count="3">
    <tableColumn id="1" name="Bölüm" dataDxfId="6"/>
    <tableColumn id="2" name="2022"/>
    <tableColumn id="3" name="2023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3" name="Tablo13" displayName="Tablo13" ref="A194:C206" totalsRowShown="0" tableBorderDxfId="5">
  <autoFilter ref="A194:C206"/>
  <tableColumns count="3">
    <tableColumn id="1" name="Bölüm" dataDxfId="4"/>
    <tableColumn id="2" name="2022"/>
    <tableColumn id="3" name="2023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4" name="Tablo14" displayName="Tablo14" ref="A209:C221" totalsRowShown="0" tableBorderDxfId="3">
  <autoFilter ref="A209:C221"/>
  <tableColumns count="3">
    <tableColumn id="1" name="Bölüm" dataDxfId="2"/>
    <tableColumn id="2" name="2022"/>
    <tableColumn id="3" name="2023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5" name="Tablo15" displayName="Tablo15" ref="A225:C237" totalsRowShown="0" tableBorderDxfId="1">
  <autoFilter ref="A225:C237"/>
  <tableColumns count="3">
    <tableColumn id="1" name="Bölüm" dataDxfId="0"/>
    <tableColumn id="2" name="2022"/>
    <tableColumn id="3" name="202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lo4" displayName="Tablo4" ref="B58:C70" totalsRowShown="0" headerRowDxfId="83" headerRowBorderDxfId="82" tableBorderDxfId="81" totalsRowBorderDxfId="80">
  <autoFilter ref="B58:C70"/>
  <tableColumns count="2">
    <tableColumn id="1" name="2022"/>
    <tableColumn id="2" name="202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o3" displayName="Tablo3" ref="B41:J53" totalsRowShown="0" tableBorderDxfId="79" totalsRowBorderDxfId="78" headerRowCellStyle="Normal">
  <autoFilter ref="B41:J53"/>
  <tableColumns count="9">
    <tableColumn id="1" name="Bölüm" dataDxfId="77"/>
    <tableColumn id="2" name="20222"/>
    <tableColumn id="3" name="Sütun3"/>
    <tableColumn id="4" name="Sütun1" dataDxfId="76"/>
    <tableColumn id="5" name="Sütun2" dataDxfId="75"/>
    <tableColumn id="6" name="Sütun4" dataDxfId="74"/>
    <tableColumn id="7" name="Sütun5" dataDxfId="73"/>
    <tableColumn id="8" name="Sütun6" dataDxfId="72"/>
    <tableColumn id="9" name="Sütun7" dataDxfId="71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6" name="Tablo57" displayName="Tablo57" ref="B88:C100" totalsRowShown="0" dataDxfId="70">
  <autoFilter ref="B88:C100"/>
  <tableColumns count="2">
    <tableColumn id="1" name="2022" dataDxfId="69"/>
    <tableColumn id="2" name="2023" dataDxfId="6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7" name="Tablo7" displayName="Tablo7" ref="A103:C115" totalsRowShown="0" dataDxfId="67" tableBorderDxfId="66">
  <autoFilter ref="A103:C115"/>
  <tableColumns count="3">
    <tableColumn id="1" name="Bölüm" dataDxfId="65"/>
    <tableColumn id="2" name="2022" dataDxfId="64"/>
    <tableColumn id="3" name="2023" dataDxfId="63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8" name="Tablo8" displayName="Tablo8" ref="A88:A100" totalsRowShown="0" dataDxfId="62">
  <autoFilter ref="A88:A100"/>
  <tableColumns count="1">
    <tableColumn id="1" name="Bölüm" dataDxfId="61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9" name="Tablo9" displayName="Tablo9" ref="A118:C130" totalsRowShown="0" headerRowDxfId="60" headerRowBorderDxfId="59" tableBorderDxfId="58" totalsRowBorderDxfId="57">
  <autoFilter ref="A118:C130"/>
  <tableColumns count="3">
    <tableColumn id="1" name="Bölüm" dataDxfId="56"/>
    <tableColumn id="2" name="2022" dataDxfId="55"/>
    <tableColumn id="3" name="2023" dataDxfId="5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5" name="Tablo136" displayName="Tablo136" ref="B22:S34" totalsRowShown="0" headerRowDxfId="53" headerRowBorderDxfId="51" tableBorderDxfId="52" totalsRowBorderDxfId="50">
  <autoFilter ref="B22:S34"/>
  <sortState ref="B23:M34">
    <sortCondition ref="B4"/>
  </sortState>
  <tableColumns count="18">
    <tableColumn id="1" name="Bölüm" dataDxfId="48" totalsRowDxfId="49"/>
    <tableColumn id="10" name="Öğr. El. Sayısı" dataDxfId="46" totalsRowDxfId="47"/>
    <tableColumn id="17" name="İdari Görev" dataDxfId="44" totalsRowDxfId="45"/>
    <tableColumn id="16" name="Komisyon Görevi" dataDxfId="42" totalsRowDxfId="43"/>
    <tableColumn id="19" name="Ders Yükü" dataDxfId="40" totalsRowDxfId="41"/>
    <tableColumn id="9" name="Öğrenci Sayısı" dataDxfId="38" totalsRowDxfId="39"/>
    <tableColumn id="12" name="Öğr. Elemanı Başına Düşen Öğr. Say." dataDxfId="36" totalsRowDxfId="37"/>
    <tableColumn id="11" name="Etkinlik (Seminer, Panel, Söyleşi vb." dataDxfId="34" totalsRowDxfId="35"/>
    <tableColumn id="14" name="TÜBİTAK Proje" dataDxfId="32" totalsRowDxfId="33"/>
    <tableColumn id="15" name="Diğer Kur. Proje" dataDxfId="30" totalsRowDxfId="31"/>
    <tableColumn id="13" name="BAP Proje" dataDxfId="28" totalsRowDxfId="29"/>
    <tableColumn id="2" name="Uluslararası Makale " dataDxfId="26" totalsRowDxfId="27"/>
    <tableColumn id="3" name="Ulusal Makale " dataDxfId="24" totalsRowDxfId="25"/>
    <tableColumn id="4" name="Uluslararası Bildiri " dataDxfId="22" totalsRowDxfId="23"/>
    <tableColumn id="5" name="Ulusal Bildiri " dataDxfId="20" totalsRowDxfId="21"/>
    <tableColumn id="6" name="Kitap/Kitap Bölümü" dataDxfId="18" totalsRowDxfId="19"/>
    <tableColumn id="7" name="Patent" dataDxfId="16" totalsRowDxfId="17"/>
    <tableColumn id="8" name="Toplam" dataDxfId="14" totalsRowDxfId="15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10" name="Tablo10" displayName="Tablo10" ref="A149:C161" totalsRowShown="0" tableBorderDxfId="13">
  <autoFilter ref="A149:C161"/>
  <tableColumns count="3">
    <tableColumn id="1" name="Bölüm" dataDxfId="12"/>
    <tableColumn id="2" name="2022" dataDxfId="11"/>
    <tableColumn id="3" name="2023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7"/>
  <sheetViews>
    <sheetView tabSelected="1" workbookViewId="0">
      <selection activeCell="C33" sqref="C33"/>
    </sheetView>
  </sheetViews>
  <sheetFormatPr defaultRowHeight="15" x14ac:dyDescent="0.25"/>
  <cols>
    <col min="2" max="6" width="13.7109375" customWidth="1"/>
    <col min="7" max="7" width="12.28515625" customWidth="1"/>
    <col min="8" max="8" width="27.85546875" customWidth="1"/>
    <col min="9" max="9" width="35.28515625" customWidth="1"/>
    <col min="10" max="12" width="12.28515625" customWidth="1"/>
    <col min="13" max="13" width="19" customWidth="1"/>
    <col min="14" max="14" width="14.5703125" customWidth="1"/>
    <col min="15" max="15" width="18.28515625" customWidth="1"/>
    <col min="16" max="16" width="13.85546875" customWidth="1"/>
    <col min="17" max="17" width="18.28515625" customWidth="1"/>
  </cols>
  <sheetData>
    <row r="2" spans="2:21" x14ac:dyDescent="0.25">
      <c r="B2" t="s">
        <v>29</v>
      </c>
    </row>
    <row r="3" spans="2:21" ht="15.75" thickBot="1" x14ac:dyDescent="0.3">
      <c r="B3" s="1" t="s">
        <v>0</v>
      </c>
      <c r="C3" s="1" t="s">
        <v>24</v>
      </c>
      <c r="D3" s="1" t="s">
        <v>21</v>
      </c>
      <c r="E3" s="1" t="s">
        <v>28</v>
      </c>
      <c r="F3" s="1" t="s">
        <v>17</v>
      </c>
      <c r="G3" s="1" t="s">
        <v>18</v>
      </c>
      <c r="H3" s="1" t="s">
        <v>19</v>
      </c>
      <c r="I3" s="1" t="s">
        <v>20</v>
      </c>
      <c r="J3" s="1" t="s">
        <v>25</v>
      </c>
      <c r="K3" s="1" t="s">
        <v>27</v>
      </c>
      <c r="L3" s="1" t="s">
        <v>26</v>
      </c>
      <c r="M3" s="8" t="s">
        <v>1</v>
      </c>
      <c r="N3" s="8" t="s">
        <v>2</v>
      </c>
      <c r="O3" s="8" t="s">
        <v>3</v>
      </c>
      <c r="P3" s="8" t="s">
        <v>4</v>
      </c>
      <c r="Q3" s="8" t="s">
        <v>16</v>
      </c>
      <c r="R3" s="8" t="s">
        <v>15</v>
      </c>
      <c r="S3" s="9" t="s">
        <v>5</v>
      </c>
    </row>
    <row r="4" spans="2:21" ht="15.75" thickBot="1" x14ac:dyDescent="0.3">
      <c r="B4" s="6" t="s">
        <v>12</v>
      </c>
      <c r="C4" s="12">
        <v>8</v>
      </c>
      <c r="D4" s="12">
        <v>4</v>
      </c>
      <c r="E4" s="6">
        <v>17</v>
      </c>
      <c r="F4" s="6">
        <v>113</v>
      </c>
      <c r="G4" s="6">
        <v>10</v>
      </c>
      <c r="H4" s="6">
        <v>1.25</v>
      </c>
      <c r="I4" s="6">
        <v>3</v>
      </c>
      <c r="J4" s="6"/>
      <c r="K4" s="6"/>
      <c r="L4" s="6"/>
      <c r="M4" s="5">
        <v>2</v>
      </c>
      <c r="N4" s="5">
        <v>2</v>
      </c>
      <c r="O4" s="5">
        <v>1</v>
      </c>
      <c r="P4" s="5">
        <v>0</v>
      </c>
      <c r="Q4" s="5">
        <v>11</v>
      </c>
      <c r="R4" s="5"/>
      <c r="S4" s="7">
        <f>M4+N4+O4+P4+Q4+R4+Tablo1[[#This Row],[Etkinlik (Seminer, Panel, Söyleşi vb.]]</f>
        <v>19</v>
      </c>
    </row>
    <row r="5" spans="2:21" ht="15.75" thickBot="1" x14ac:dyDescent="0.3">
      <c r="B5" s="6" t="s">
        <v>22</v>
      </c>
      <c r="C5" s="12">
        <v>7</v>
      </c>
      <c r="D5" s="12">
        <v>3</v>
      </c>
      <c r="E5" s="6">
        <v>18</v>
      </c>
      <c r="F5" s="6">
        <v>164</v>
      </c>
      <c r="G5" s="6">
        <v>278</v>
      </c>
      <c r="H5" s="6">
        <v>39.71</v>
      </c>
      <c r="I5" s="6">
        <v>4</v>
      </c>
      <c r="J5" s="6"/>
      <c r="K5" s="6"/>
      <c r="L5" s="6"/>
      <c r="M5" s="5">
        <v>7</v>
      </c>
      <c r="N5" s="5">
        <v>0</v>
      </c>
      <c r="O5" s="5">
        <v>4</v>
      </c>
      <c r="P5" s="5">
        <v>0</v>
      </c>
      <c r="Q5" s="5">
        <v>6</v>
      </c>
      <c r="R5" s="5"/>
      <c r="S5" s="7">
        <f>M5+N5+O5+P5+Q5+R5+Tablo1[[#This Row],[Etkinlik (Seminer, Panel, Söyleşi vb.]]</f>
        <v>21</v>
      </c>
      <c r="U5" s="2"/>
    </row>
    <row r="6" spans="2:21" ht="15.75" thickBot="1" x14ac:dyDescent="0.3">
      <c r="B6" s="6" t="s">
        <v>11</v>
      </c>
      <c r="C6" s="12">
        <v>9</v>
      </c>
      <c r="D6" s="12">
        <v>5</v>
      </c>
      <c r="E6" s="6">
        <v>7</v>
      </c>
      <c r="F6" s="6">
        <v>173</v>
      </c>
      <c r="G6" s="6">
        <v>125</v>
      </c>
      <c r="H6" s="6">
        <v>13.8</v>
      </c>
      <c r="I6" s="6">
        <v>3</v>
      </c>
      <c r="J6" s="6"/>
      <c r="K6" s="6"/>
      <c r="L6" s="6"/>
      <c r="M6" s="5">
        <v>14</v>
      </c>
      <c r="N6" s="5">
        <v>1</v>
      </c>
      <c r="O6" s="5">
        <v>12</v>
      </c>
      <c r="P6" s="5">
        <v>0</v>
      </c>
      <c r="Q6" s="5">
        <v>5</v>
      </c>
      <c r="R6" s="5"/>
      <c r="S6" s="7">
        <f>M6+N6+O6+P6+Q6+R6+Tablo1[[#This Row],[Etkinlik (Seminer, Panel, Söyleşi vb.]]</f>
        <v>35</v>
      </c>
    </row>
    <row r="7" spans="2:21" ht="15.75" thickBot="1" x14ac:dyDescent="0.3">
      <c r="B7" s="6" t="s">
        <v>23</v>
      </c>
      <c r="C7" s="12">
        <v>3</v>
      </c>
      <c r="D7" s="12">
        <v>1</v>
      </c>
      <c r="E7" s="6">
        <v>14</v>
      </c>
      <c r="F7" s="6">
        <v>0</v>
      </c>
      <c r="G7" s="6">
        <v>0</v>
      </c>
      <c r="H7" s="6">
        <v>0</v>
      </c>
      <c r="I7" s="6">
        <v>2</v>
      </c>
      <c r="J7" s="6"/>
      <c r="K7" s="6"/>
      <c r="L7" s="6"/>
      <c r="M7" s="5">
        <v>2</v>
      </c>
      <c r="N7" s="5">
        <v>1</v>
      </c>
      <c r="O7" s="5">
        <v>0</v>
      </c>
      <c r="P7" s="5">
        <v>1</v>
      </c>
      <c r="Q7" s="5">
        <v>2</v>
      </c>
      <c r="R7" s="5"/>
      <c r="S7" s="7">
        <f>M7+N7+O7+P7+Q7+R7+Tablo1[[#This Row],[Etkinlik (Seminer, Panel, Söyleşi vb.]]</f>
        <v>8</v>
      </c>
    </row>
    <row r="8" spans="2:21" ht="15.75" thickBot="1" x14ac:dyDescent="0.3">
      <c r="B8" s="6" t="s">
        <v>13</v>
      </c>
      <c r="C8" s="12">
        <v>9</v>
      </c>
      <c r="D8" s="12">
        <v>5</v>
      </c>
      <c r="E8" s="6">
        <v>10</v>
      </c>
      <c r="F8" s="6">
        <v>0</v>
      </c>
      <c r="G8" s="6">
        <v>1</v>
      </c>
      <c r="H8" s="6">
        <v>0.1</v>
      </c>
      <c r="I8" s="6">
        <v>5</v>
      </c>
      <c r="J8" s="6"/>
      <c r="K8" s="6"/>
      <c r="L8" s="6"/>
      <c r="M8" s="5">
        <v>9</v>
      </c>
      <c r="N8" s="5">
        <v>1</v>
      </c>
      <c r="O8" s="5">
        <v>10</v>
      </c>
      <c r="P8" s="5">
        <v>0</v>
      </c>
      <c r="Q8" s="5">
        <v>0</v>
      </c>
      <c r="R8" s="5"/>
      <c r="S8" s="7">
        <f>M8+N8+O8+P8+Q8+R8+Tablo1[[#This Row],[Etkinlik (Seminer, Panel, Söyleşi vb.]]</f>
        <v>25</v>
      </c>
    </row>
    <row r="9" spans="2:21" ht="15.75" thickBot="1" x14ac:dyDescent="0.3">
      <c r="B9" s="6" t="s">
        <v>14</v>
      </c>
      <c r="C9" s="12">
        <v>11</v>
      </c>
      <c r="D9" s="12">
        <v>5</v>
      </c>
      <c r="E9" s="6">
        <v>19</v>
      </c>
      <c r="F9" s="6">
        <v>26</v>
      </c>
      <c r="G9" s="6">
        <v>4</v>
      </c>
      <c r="H9" s="6">
        <v>0.36</v>
      </c>
      <c r="I9" s="6"/>
      <c r="J9" s="6"/>
      <c r="K9" s="6"/>
      <c r="L9" s="6"/>
      <c r="M9" s="5">
        <v>21</v>
      </c>
      <c r="N9" s="5">
        <v>0</v>
      </c>
      <c r="O9" s="5">
        <v>3</v>
      </c>
      <c r="P9" s="5">
        <v>13</v>
      </c>
      <c r="Q9" s="5">
        <v>0</v>
      </c>
      <c r="R9" s="5"/>
      <c r="S9" s="7">
        <f>M9+N9+O9+P9+Q9+R9+Tablo1[[#This Row],[Etkinlik (Seminer, Panel, Söyleşi vb.]]</f>
        <v>37</v>
      </c>
      <c r="U9" s="3"/>
    </row>
    <row r="10" spans="2:21" ht="15.75" thickBot="1" x14ac:dyDescent="0.3">
      <c r="B10" s="6" t="s">
        <v>10</v>
      </c>
      <c r="C10" s="12">
        <v>12</v>
      </c>
      <c r="D10" s="12">
        <v>7</v>
      </c>
      <c r="E10" s="6">
        <v>15</v>
      </c>
      <c r="F10" s="6">
        <v>176</v>
      </c>
      <c r="G10" s="6">
        <v>65</v>
      </c>
      <c r="H10" s="11">
        <v>5.41</v>
      </c>
      <c r="I10" s="6">
        <v>27</v>
      </c>
      <c r="J10" s="6"/>
      <c r="K10" s="6"/>
      <c r="L10" s="6"/>
      <c r="M10" s="5">
        <v>30</v>
      </c>
      <c r="N10" s="5">
        <v>1</v>
      </c>
      <c r="O10" s="5">
        <v>10</v>
      </c>
      <c r="P10" s="5">
        <v>1</v>
      </c>
      <c r="Q10" s="5">
        <v>2</v>
      </c>
      <c r="R10" s="5"/>
      <c r="S10" s="7">
        <f>M10+N10+O10+P10+Q10+R10+Tablo1[[#This Row],[Etkinlik (Seminer, Panel, Söyleşi vb.]]</f>
        <v>71</v>
      </c>
      <c r="U10" s="2"/>
    </row>
    <row r="11" spans="2:21" ht="15.75" thickBot="1" x14ac:dyDescent="0.3">
      <c r="B11" s="6" t="s">
        <v>9</v>
      </c>
      <c r="C11" s="12">
        <v>6</v>
      </c>
      <c r="D11" s="12">
        <v>4</v>
      </c>
      <c r="E11" s="6">
        <v>22</v>
      </c>
      <c r="F11" s="6">
        <v>132</v>
      </c>
      <c r="G11" s="6">
        <v>173</v>
      </c>
      <c r="H11" s="11">
        <v>28.8</v>
      </c>
      <c r="I11" s="6">
        <v>5</v>
      </c>
      <c r="J11" s="6"/>
      <c r="K11" s="6"/>
      <c r="L11" s="6"/>
      <c r="M11" s="5">
        <v>4</v>
      </c>
      <c r="N11" s="5">
        <v>0</v>
      </c>
      <c r="O11" s="5">
        <v>2</v>
      </c>
      <c r="P11" s="5">
        <v>1</v>
      </c>
      <c r="Q11" s="5">
        <v>0</v>
      </c>
      <c r="R11" s="5"/>
      <c r="S11" s="7">
        <f>M11+N11+O11+P11+Q11+R11+Tablo1[[#This Row],[Etkinlik (Seminer, Panel, Söyleşi vb.]]</f>
        <v>12</v>
      </c>
    </row>
    <row r="12" spans="2:21" ht="15.75" thickBot="1" x14ac:dyDescent="0.3">
      <c r="B12" s="6" t="s">
        <v>8</v>
      </c>
      <c r="C12" s="12">
        <v>7</v>
      </c>
      <c r="D12" s="12">
        <v>6</v>
      </c>
      <c r="E12" s="6">
        <v>19</v>
      </c>
      <c r="F12" s="6">
        <v>150</v>
      </c>
      <c r="G12" s="6">
        <v>243</v>
      </c>
      <c r="H12" s="11">
        <v>34.700000000000003</v>
      </c>
      <c r="I12" s="6">
        <v>18</v>
      </c>
      <c r="J12" s="6"/>
      <c r="K12" s="6"/>
      <c r="L12" s="6"/>
      <c r="M12" s="5">
        <v>0</v>
      </c>
      <c r="N12" s="5">
        <v>1</v>
      </c>
      <c r="O12" s="5">
        <v>12</v>
      </c>
      <c r="P12" s="5">
        <v>0</v>
      </c>
      <c r="Q12" s="5">
        <v>4</v>
      </c>
      <c r="R12" s="5"/>
      <c r="S12" s="7">
        <f>M12+N12+O12+P12+Q12+R12+Tablo1[[#This Row],[Etkinlik (Seminer, Panel, Söyleşi vb.]]</f>
        <v>35</v>
      </c>
      <c r="U12" s="2"/>
    </row>
    <row r="13" spans="2:21" ht="15.75" thickBot="1" x14ac:dyDescent="0.3">
      <c r="B13" s="6" t="s">
        <v>7</v>
      </c>
      <c r="C13" s="12">
        <v>15</v>
      </c>
      <c r="D13" s="12">
        <v>9</v>
      </c>
      <c r="E13" s="6">
        <v>16</v>
      </c>
      <c r="F13" s="6">
        <v>324</v>
      </c>
      <c r="G13" s="6">
        <v>547</v>
      </c>
      <c r="H13" s="11">
        <v>36.4</v>
      </c>
      <c r="I13" s="6">
        <v>8</v>
      </c>
      <c r="J13" s="6"/>
      <c r="K13" s="6"/>
      <c r="L13" s="6"/>
      <c r="M13" s="5">
        <v>3</v>
      </c>
      <c r="N13" s="5">
        <v>2</v>
      </c>
      <c r="O13" s="5">
        <v>3</v>
      </c>
      <c r="P13" s="5">
        <v>3</v>
      </c>
      <c r="Q13" s="5">
        <v>16</v>
      </c>
      <c r="R13" s="5"/>
      <c r="S13" s="7">
        <f>M13+N13+O13+P13+Q13+R13+Tablo1[[#This Row],[Etkinlik (Seminer, Panel, Söyleşi vb.]]</f>
        <v>35</v>
      </c>
      <c r="U13" s="4"/>
    </row>
    <row r="14" spans="2:21" ht="15.75" thickBot="1" x14ac:dyDescent="0.3">
      <c r="B14" s="6" t="s">
        <v>6</v>
      </c>
      <c r="C14" s="12">
        <v>11</v>
      </c>
      <c r="D14" s="12">
        <v>5</v>
      </c>
      <c r="E14" s="6">
        <v>17</v>
      </c>
      <c r="F14" s="6">
        <v>310</v>
      </c>
      <c r="G14" s="6">
        <v>577</v>
      </c>
      <c r="H14" s="11">
        <v>52.4</v>
      </c>
      <c r="I14" s="6">
        <v>10</v>
      </c>
      <c r="J14" s="6"/>
      <c r="K14" s="6"/>
      <c r="L14" s="6"/>
      <c r="M14" s="5">
        <v>2</v>
      </c>
      <c r="N14" s="5">
        <v>2</v>
      </c>
      <c r="O14" s="5">
        <v>5</v>
      </c>
      <c r="P14" s="5">
        <v>1</v>
      </c>
      <c r="Q14" s="5">
        <v>10</v>
      </c>
      <c r="R14" s="5"/>
      <c r="S14" s="7">
        <f>M14+N14+O14+P14+Q14+R14+Tablo1[[#This Row],[Etkinlik (Seminer, Panel, Söyleşi vb.]]</f>
        <v>30</v>
      </c>
      <c r="U14" s="2"/>
    </row>
    <row r="15" spans="2:21" x14ac:dyDescent="0.25">
      <c r="B15" s="10" t="s">
        <v>5</v>
      </c>
      <c r="C15" s="10">
        <f>C4+C5+C6+C7+C8+C9+C10+C11+C12+C13+C14</f>
        <v>98</v>
      </c>
      <c r="D15" s="10">
        <f t="shared" ref="D15:P15" si="0">D4+D5+D6+D7+D8+D9+D10+D11+D12+D13+D14</f>
        <v>54</v>
      </c>
      <c r="E15" s="10">
        <f t="shared" si="0"/>
        <v>174</v>
      </c>
      <c r="F15" s="10">
        <f t="shared" si="0"/>
        <v>1568</v>
      </c>
      <c r="G15" s="10">
        <f t="shared" si="0"/>
        <v>2023</v>
      </c>
      <c r="H15" s="10">
        <f t="shared" si="0"/>
        <v>212.93</v>
      </c>
      <c r="I15" s="10">
        <f t="shared" si="0"/>
        <v>85</v>
      </c>
      <c r="J15" s="10">
        <f t="shared" si="0"/>
        <v>0</v>
      </c>
      <c r="K15" s="10">
        <f t="shared" si="0"/>
        <v>0</v>
      </c>
      <c r="L15" s="10">
        <f t="shared" si="0"/>
        <v>0</v>
      </c>
      <c r="M15" s="10">
        <f t="shared" si="0"/>
        <v>94</v>
      </c>
      <c r="N15" s="10">
        <f t="shared" si="0"/>
        <v>11</v>
      </c>
      <c r="O15" s="10">
        <f t="shared" si="0"/>
        <v>62</v>
      </c>
      <c r="P15" s="10">
        <f t="shared" si="0"/>
        <v>20</v>
      </c>
      <c r="Q15" s="10">
        <f>Q4+Q5+Q6+Q7+Q8+Q9+Q10+Q11+Q12+Q13+Q14</f>
        <v>56</v>
      </c>
      <c r="R15" s="10">
        <f t="shared" ref="R15" si="1">R4+R5+R6+R7+R8+R9+R10+R11+R12+R13+R14</f>
        <v>0</v>
      </c>
      <c r="S15" s="10">
        <f t="shared" ref="S15" si="2">S4+S5+S6+S7+S8+S9+S10+S11+S12+S13+S14</f>
        <v>328</v>
      </c>
    </row>
    <row r="21" spans="2:19" x14ac:dyDescent="0.25">
      <c r="B21" t="s">
        <v>30</v>
      </c>
    </row>
    <row r="22" spans="2:19" ht="15.75" thickBot="1" x14ac:dyDescent="0.3">
      <c r="B22" s="1" t="s">
        <v>0</v>
      </c>
      <c r="C22" s="1" t="s">
        <v>24</v>
      </c>
      <c r="D22" s="1" t="s">
        <v>21</v>
      </c>
      <c r="E22" s="1" t="s">
        <v>28</v>
      </c>
      <c r="F22" s="1" t="s">
        <v>17</v>
      </c>
      <c r="G22" s="1" t="s">
        <v>18</v>
      </c>
      <c r="H22" s="1" t="s">
        <v>19</v>
      </c>
      <c r="I22" s="1" t="s">
        <v>20</v>
      </c>
      <c r="J22" s="1" t="s">
        <v>25</v>
      </c>
      <c r="K22" s="1" t="s">
        <v>27</v>
      </c>
      <c r="L22" s="1" t="s">
        <v>26</v>
      </c>
      <c r="M22" s="8" t="s">
        <v>1</v>
      </c>
      <c r="N22" s="8" t="s">
        <v>2</v>
      </c>
      <c r="O22" s="8" t="s">
        <v>3</v>
      </c>
      <c r="P22" s="8" t="s">
        <v>4</v>
      </c>
      <c r="Q22" s="8" t="s">
        <v>16</v>
      </c>
      <c r="R22" s="8" t="s">
        <v>15</v>
      </c>
      <c r="S22" s="9" t="s">
        <v>5</v>
      </c>
    </row>
    <row r="23" spans="2:19" ht="15.75" thickBot="1" x14ac:dyDescent="0.3">
      <c r="B23" s="6" t="s">
        <v>12</v>
      </c>
      <c r="C23" s="12">
        <v>8</v>
      </c>
      <c r="D23" s="12">
        <v>3</v>
      </c>
      <c r="E23" s="6">
        <v>17</v>
      </c>
      <c r="F23" s="6">
        <v>107</v>
      </c>
      <c r="G23" s="6">
        <v>13</v>
      </c>
      <c r="H23" s="6">
        <v>1.62</v>
      </c>
      <c r="I23" s="6">
        <v>6</v>
      </c>
      <c r="J23" s="6"/>
      <c r="K23" s="6"/>
      <c r="L23" s="6"/>
      <c r="M23" s="5">
        <v>2</v>
      </c>
      <c r="N23" s="5">
        <v>0</v>
      </c>
      <c r="O23" s="5">
        <v>2</v>
      </c>
      <c r="P23" s="5">
        <v>0</v>
      </c>
      <c r="Q23" s="5">
        <v>11</v>
      </c>
      <c r="R23" s="5"/>
      <c r="S23" s="7">
        <f>M23+N23+O23+P23+Q23+R23+Tablo136[[#This Row],[Etkinlik (Seminer, Panel, Söyleşi vb.]]</f>
        <v>21</v>
      </c>
    </row>
    <row r="24" spans="2:19" ht="15.75" thickBot="1" x14ac:dyDescent="0.3">
      <c r="B24" s="6" t="s">
        <v>22</v>
      </c>
      <c r="C24" s="12">
        <v>7</v>
      </c>
      <c r="D24" s="12">
        <v>3</v>
      </c>
      <c r="E24" s="6">
        <v>18</v>
      </c>
      <c r="F24" s="6">
        <v>192</v>
      </c>
      <c r="G24" s="6">
        <v>397</v>
      </c>
      <c r="H24" s="6">
        <v>56.71</v>
      </c>
      <c r="I24" s="6">
        <v>0</v>
      </c>
      <c r="J24" s="6"/>
      <c r="K24" s="6"/>
      <c r="L24" s="6"/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/>
      <c r="S24" s="7">
        <f>M24+N24+O24+P24+Q24+R24+Tablo136[[#This Row],[Etkinlik (Seminer, Panel, Söyleşi vb.]]</f>
        <v>0</v>
      </c>
    </row>
    <row r="25" spans="2:19" ht="15.75" thickBot="1" x14ac:dyDescent="0.3">
      <c r="B25" s="6" t="s">
        <v>11</v>
      </c>
      <c r="C25" s="12">
        <v>8</v>
      </c>
      <c r="D25" s="12">
        <v>5</v>
      </c>
      <c r="E25" s="6">
        <v>7</v>
      </c>
      <c r="F25" s="6">
        <v>172</v>
      </c>
      <c r="G25" s="6">
        <v>170</v>
      </c>
      <c r="H25" s="6">
        <v>21.25</v>
      </c>
      <c r="I25" s="6">
        <v>13</v>
      </c>
      <c r="J25" s="6"/>
      <c r="K25" s="6"/>
      <c r="L25" s="6"/>
      <c r="M25" s="5">
        <v>13</v>
      </c>
      <c r="N25" s="5">
        <v>0</v>
      </c>
      <c r="O25" s="5">
        <v>8</v>
      </c>
      <c r="P25" s="5">
        <v>0</v>
      </c>
      <c r="Q25" s="5">
        <v>3</v>
      </c>
      <c r="R25" s="5"/>
      <c r="S25" s="7">
        <f>M25+N25+O25+P25+Q25+R25+Tablo136[[#This Row],[Etkinlik (Seminer, Panel, Söyleşi vb.]]</f>
        <v>37</v>
      </c>
    </row>
    <row r="26" spans="2:19" ht="15.75" thickBot="1" x14ac:dyDescent="0.3">
      <c r="B26" s="6" t="s">
        <v>23</v>
      </c>
      <c r="C26" s="12">
        <v>3</v>
      </c>
      <c r="D26" s="12">
        <v>1</v>
      </c>
      <c r="E26" s="6">
        <v>14</v>
      </c>
      <c r="F26" s="6">
        <v>0</v>
      </c>
      <c r="G26" s="6">
        <v>0</v>
      </c>
      <c r="H26" s="6">
        <v>0</v>
      </c>
      <c r="I26" s="6">
        <v>0</v>
      </c>
      <c r="J26" s="6"/>
      <c r="K26" s="6"/>
      <c r="L26" s="6"/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/>
      <c r="S26" s="7">
        <f>M26+N26+O26+P26+Q26+R26+Tablo136[[#This Row],[Etkinlik (Seminer, Panel, Söyleşi vb.]]</f>
        <v>1</v>
      </c>
    </row>
    <row r="27" spans="2:19" ht="15.75" thickBot="1" x14ac:dyDescent="0.3">
      <c r="B27" s="6" t="s">
        <v>13</v>
      </c>
      <c r="C27" s="12">
        <v>9</v>
      </c>
      <c r="D27" s="12">
        <v>5</v>
      </c>
      <c r="E27" s="6">
        <v>10</v>
      </c>
      <c r="F27" s="6">
        <v>0</v>
      </c>
      <c r="G27" s="6">
        <v>2</v>
      </c>
      <c r="H27" s="6">
        <v>0.2</v>
      </c>
      <c r="I27" s="6">
        <v>20</v>
      </c>
      <c r="J27" s="6"/>
      <c r="K27" s="6"/>
      <c r="L27" s="6"/>
      <c r="M27" s="5">
        <v>2</v>
      </c>
      <c r="N27" s="5">
        <v>0</v>
      </c>
      <c r="O27" s="5">
        <v>4</v>
      </c>
      <c r="P27" s="5">
        <v>0</v>
      </c>
      <c r="Q27" s="5">
        <v>0</v>
      </c>
      <c r="R27" s="5"/>
      <c r="S27" s="7">
        <f>M27+N27+O27+P27+Q27+R27+Tablo136[[#This Row],[Etkinlik (Seminer, Panel, Söyleşi vb.]]</f>
        <v>26</v>
      </c>
    </row>
    <row r="28" spans="2:19" ht="15.75" thickBot="1" x14ac:dyDescent="0.3">
      <c r="B28" s="6" t="s">
        <v>14</v>
      </c>
      <c r="C28" s="12">
        <v>11</v>
      </c>
      <c r="D28" s="12">
        <v>7</v>
      </c>
      <c r="E28" s="6">
        <v>19</v>
      </c>
      <c r="F28" s="6">
        <v>76</v>
      </c>
      <c r="G28" s="6">
        <v>8</v>
      </c>
      <c r="H28" s="6">
        <v>0.7</v>
      </c>
      <c r="I28" s="6">
        <v>0</v>
      </c>
      <c r="J28" s="6"/>
      <c r="K28" s="6"/>
      <c r="L28" s="6"/>
      <c r="M28" s="5">
        <v>15</v>
      </c>
      <c r="N28" s="5">
        <v>0</v>
      </c>
      <c r="O28" s="5">
        <v>3</v>
      </c>
      <c r="P28" s="5">
        <v>1</v>
      </c>
      <c r="Q28" s="5">
        <v>0</v>
      </c>
      <c r="R28" s="5"/>
      <c r="S28" s="7">
        <f>M28+N28+O28+P28+Q28+R28+Tablo136[[#This Row],[Etkinlik (Seminer, Panel, Söyleşi vb.]]</f>
        <v>19</v>
      </c>
    </row>
    <row r="29" spans="2:19" ht="15.75" thickBot="1" x14ac:dyDescent="0.3">
      <c r="B29" s="6" t="s">
        <v>10</v>
      </c>
      <c r="C29" s="12">
        <v>12</v>
      </c>
      <c r="D29" s="12">
        <v>7</v>
      </c>
      <c r="E29" s="6">
        <v>15</v>
      </c>
      <c r="F29" s="6">
        <v>184</v>
      </c>
      <c r="G29" s="6">
        <v>108</v>
      </c>
      <c r="H29" s="11">
        <v>9</v>
      </c>
      <c r="I29" s="6">
        <v>3</v>
      </c>
      <c r="J29" s="6"/>
      <c r="K29" s="6"/>
      <c r="L29" s="6"/>
      <c r="M29" s="5">
        <v>19</v>
      </c>
      <c r="N29" s="5">
        <v>0</v>
      </c>
      <c r="O29" s="5">
        <v>2</v>
      </c>
      <c r="P29" s="5">
        <v>0</v>
      </c>
      <c r="Q29" s="5">
        <v>0</v>
      </c>
      <c r="R29" s="5"/>
      <c r="S29" s="7">
        <f>M29+N29+O29+P29+Q29+R29+Tablo136[[#This Row],[Etkinlik (Seminer, Panel, Söyleşi vb.]]</f>
        <v>24</v>
      </c>
    </row>
    <row r="30" spans="2:19" ht="15.75" thickBot="1" x14ac:dyDescent="0.3">
      <c r="B30" s="6" t="s">
        <v>9</v>
      </c>
      <c r="C30" s="12">
        <v>7</v>
      </c>
      <c r="D30" s="12">
        <v>6</v>
      </c>
      <c r="E30" s="6">
        <v>22</v>
      </c>
      <c r="F30" s="6">
        <v>113</v>
      </c>
      <c r="G30" s="6">
        <v>243</v>
      </c>
      <c r="H30" s="11">
        <v>34.700000000000003</v>
      </c>
      <c r="I30" s="6">
        <v>9</v>
      </c>
      <c r="J30" s="6"/>
      <c r="K30" s="6"/>
      <c r="L30" s="6"/>
      <c r="M30" s="5">
        <v>0</v>
      </c>
      <c r="N30" s="5">
        <v>0</v>
      </c>
      <c r="O30" s="5">
        <v>2</v>
      </c>
      <c r="P30" s="5">
        <v>0</v>
      </c>
      <c r="Q30" s="5">
        <v>2</v>
      </c>
      <c r="R30" s="5"/>
      <c r="S30" s="7">
        <f>M30+N30+O30+P30+Q30+R30+Tablo136[[#This Row],[Etkinlik (Seminer, Panel, Söyleşi vb.]]</f>
        <v>13</v>
      </c>
    </row>
    <row r="31" spans="2:19" ht="15.75" thickBot="1" x14ac:dyDescent="0.3">
      <c r="B31" s="6" t="s">
        <v>8</v>
      </c>
      <c r="C31" s="12">
        <v>7</v>
      </c>
      <c r="D31" s="12">
        <v>6</v>
      </c>
      <c r="E31" s="6">
        <v>19</v>
      </c>
      <c r="F31" s="6">
        <v>166</v>
      </c>
      <c r="G31" s="6">
        <v>305</v>
      </c>
      <c r="H31" s="11">
        <v>43.5</v>
      </c>
      <c r="I31" s="6">
        <v>6</v>
      </c>
      <c r="J31" s="6"/>
      <c r="K31" s="6"/>
      <c r="L31" s="6"/>
      <c r="M31" s="5">
        <v>4</v>
      </c>
      <c r="N31" s="5">
        <v>3</v>
      </c>
      <c r="O31" s="5">
        <v>7</v>
      </c>
      <c r="P31" s="5">
        <v>0</v>
      </c>
      <c r="Q31" s="5">
        <v>4</v>
      </c>
      <c r="R31" s="5"/>
      <c r="S31" s="7">
        <f>M31+N31+O31+P31+Q31+R31+Tablo136[[#This Row],[Etkinlik (Seminer, Panel, Söyleşi vb.]]</f>
        <v>24</v>
      </c>
    </row>
    <row r="32" spans="2:19" ht="15.75" thickBot="1" x14ac:dyDescent="0.3">
      <c r="B32" s="6" t="s">
        <v>7</v>
      </c>
      <c r="C32" s="12">
        <v>16</v>
      </c>
      <c r="D32" s="12">
        <v>9</v>
      </c>
      <c r="E32" s="6">
        <v>16</v>
      </c>
      <c r="F32" s="6">
        <v>359</v>
      </c>
      <c r="G32" s="6">
        <v>585</v>
      </c>
      <c r="H32" s="11">
        <v>36.5</v>
      </c>
      <c r="I32" s="6">
        <v>13</v>
      </c>
      <c r="J32" s="6"/>
      <c r="K32" s="6"/>
      <c r="L32" s="6"/>
      <c r="M32" s="5">
        <v>8</v>
      </c>
      <c r="N32" s="5">
        <v>2</v>
      </c>
      <c r="O32" s="5">
        <v>1</v>
      </c>
      <c r="P32" s="5">
        <v>0</v>
      </c>
      <c r="Q32" s="5">
        <v>5</v>
      </c>
      <c r="R32" s="5"/>
      <c r="S32" s="7">
        <f>M32+N32+O32+P32+Q32+R32+Tablo136[[#This Row],[Etkinlik (Seminer, Panel, Söyleşi vb.]]</f>
        <v>29</v>
      </c>
    </row>
    <row r="33" spans="2:19" ht="15.75" thickBot="1" x14ac:dyDescent="0.3">
      <c r="B33" s="6" t="s">
        <v>6</v>
      </c>
      <c r="C33" s="12">
        <v>10</v>
      </c>
      <c r="D33" s="12">
        <v>5</v>
      </c>
      <c r="E33" s="6">
        <v>17</v>
      </c>
      <c r="F33" s="6">
        <v>308</v>
      </c>
      <c r="G33" s="6">
        <v>593</v>
      </c>
      <c r="H33" s="11">
        <v>59.3</v>
      </c>
      <c r="I33" s="6">
        <v>9</v>
      </c>
      <c r="J33" s="6"/>
      <c r="K33" s="6"/>
      <c r="L33" s="6"/>
      <c r="M33" s="5">
        <v>5</v>
      </c>
      <c r="N33" s="5">
        <v>0</v>
      </c>
      <c r="O33" s="5">
        <v>2</v>
      </c>
      <c r="P33" s="5"/>
      <c r="Q33" s="5">
        <v>0</v>
      </c>
      <c r="R33" s="5"/>
      <c r="S33" s="7">
        <f>M33+N33+O33+P33+Q33+R33+Tablo136[[#This Row],[Etkinlik (Seminer, Panel, Söyleşi vb.]]</f>
        <v>16</v>
      </c>
    </row>
    <row r="34" spans="2:19" x14ac:dyDescent="0.25">
      <c r="B34" s="10" t="s">
        <v>5</v>
      </c>
      <c r="C34" s="10">
        <f>C23+C24+C25+C26+C27+C28+C29+C30+C31+C32+C33</f>
        <v>98</v>
      </c>
      <c r="D34" s="10">
        <f>D23+D24+D25+D26+D27+D28+D29+D30+D31+D32+D33</f>
        <v>57</v>
      </c>
      <c r="E34" s="10">
        <f t="shared" ref="E34:S34" si="3">E23+E24+E25+E26+E27+E28+E29+E30+E31+E32+E33</f>
        <v>174</v>
      </c>
      <c r="F34" s="10">
        <f t="shared" si="3"/>
        <v>1677</v>
      </c>
      <c r="G34" s="10">
        <f t="shared" si="3"/>
        <v>2424</v>
      </c>
      <c r="H34" s="10">
        <f t="shared" si="3"/>
        <v>263.48</v>
      </c>
      <c r="I34" s="10">
        <f t="shared" si="3"/>
        <v>79</v>
      </c>
      <c r="J34" s="10">
        <f t="shared" si="3"/>
        <v>0</v>
      </c>
      <c r="K34" s="10">
        <f t="shared" si="3"/>
        <v>0</v>
      </c>
      <c r="L34" s="10">
        <f t="shared" si="3"/>
        <v>0</v>
      </c>
      <c r="M34" s="10">
        <f t="shared" si="3"/>
        <v>68</v>
      </c>
      <c r="N34" s="10">
        <f t="shared" si="3"/>
        <v>5</v>
      </c>
      <c r="O34" s="10">
        <f t="shared" si="3"/>
        <v>31</v>
      </c>
      <c r="P34" s="10">
        <f t="shared" si="3"/>
        <v>1</v>
      </c>
      <c r="Q34" s="10">
        <f t="shared" si="3"/>
        <v>26</v>
      </c>
      <c r="R34" s="10">
        <f t="shared" si="3"/>
        <v>0</v>
      </c>
      <c r="S34" s="10">
        <f t="shared" si="3"/>
        <v>210</v>
      </c>
    </row>
    <row r="39" spans="2:19" x14ac:dyDescent="0.25">
      <c r="B39" t="s">
        <v>31</v>
      </c>
    </row>
    <row r="41" spans="2:19" ht="15.75" thickBot="1" x14ac:dyDescent="0.3">
      <c r="B41" t="s">
        <v>0</v>
      </c>
      <c r="C41" t="s">
        <v>34</v>
      </c>
      <c r="D41" t="s">
        <v>37</v>
      </c>
      <c r="E41" s="35" t="s">
        <v>35</v>
      </c>
      <c r="F41" s="35" t="s">
        <v>36</v>
      </c>
      <c r="G41" t="s">
        <v>38</v>
      </c>
      <c r="H41" t="s">
        <v>39</v>
      </c>
      <c r="I41" t="s">
        <v>40</v>
      </c>
      <c r="J41" t="s">
        <v>41</v>
      </c>
    </row>
    <row r="42" spans="2:19" ht="15.75" thickBot="1" x14ac:dyDescent="0.3">
      <c r="B42" s="14" t="s">
        <v>12</v>
      </c>
      <c r="C42" s="13">
        <v>8</v>
      </c>
      <c r="D42" s="18">
        <v>8</v>
      </c>
      <c r="E42" s="12"/>
      <c r="F42" s="12"/>
      <c r="K42" s="14"/>
      <c r="L42" s="6"/>
      <c r="M42" s="28"/>
    </row>
    <row r="43" spans="2:19" ht="15.75" thickBot="1" x14ac:dyDescent="0.3">
      <c r="B43" s="6" t="s">
        <v>22</v>
      </c>
      <c r="C43" s="12">
        <v>7</v>
      </c>
      <c r="D43" s="19">
        <v>7</v>
      </c>
      <c r="E43" s="12"/>
      <c r="F43" s="12"/>
      <c r="K43" s="6"/>
      <c r="L43" s="6"/>
      <c r="M43" s="11"/>
    </row>
    <row r="44" spans="2:19" ht="15.75" thickBot="1" x14ac:dyDescent="0.3">
      <c r="B44" s="14" t="s">
        <v>11</v>
      </c>
      <c r="C44" s="13">
        <v>9</v>
      </c>
      <c r="D44" s="18">
        <v>8</v>
      </c>
      <c r="E44" s="12"/>
      <c r="F44" s="12"/>
      <c r="K44" s="14"/>
      <c r="L44" s="6"/>
      <c r="M44" s="11"/>
    </row>
    <row r="45" spans="2:19" ht="15.75" thickBot="1" x14ac:dyDescent="0.3">
      <c r="B45" s="6" t="s">
        <v>23</v>
      </c>
      <c r="C45" s="12">
        <v>3</v>
      </c>
      <c r="D45" s="19">
        <v>3</v>
      </c>
      <c r="E45" s="12"/>
      <c r="F45" s="12"/>
      <c r="K45" s="6"/>
      <c r="L45" s="6"/>
      <c r="M45" s="11"/>
    </row>
    <row r="46" spans="2:19" ht="15.75" thickBot="1" x14ac:dyDescent="0.3">
      <c r="B46" s="14" t="s">
        <v>13</v>
      </c>
      <c r="C46" s="13">
        <v>9</v>
      </c>
      <c r="D46" s="18">
        <v>9</v>
      </c>
      <c r="E46" s="12"/>
      <c r="F46" s="12"/>
      <c r="K46" s="14"/>
      <c r="L46" s="6"/>
      <c r="M46" s="11"/>
    </row>
    <row r="47" spans="2:19" ht="15.75" thickBot="1" x14ac:dyDescent="0.3">
      <c r="B47" s="6" t="s">
        <v>14</v>
      </c>
      <c r="C47" s="12">
        <v>11</v>
      </c>
      <c r="D47" s="19">
        <v>11</v>
      </c>
      <c r="E47" s="12"/>
      <c r="F47" s="12"/>
      <c r="K47" s="6"/>
      <c r="L47" s="6"/>
      <c r="M47" s="11"/>
    </row>
    <row r="48" spans="2:19" ht="15.75" thickBot="1" x14ac:dyDescent="0.3">
      <c r="B48" s="14" t="s">
        <v>10</v>
      </c>
      <c r="C48" s="13">
        <v>12</v>
      </c>
      <c r="D48" s="18">
        <v>12</v>
      </c>
      <c r="E48" s="12"/>
      <c r="F48" s="12"/>
      <c r="K48" s="14"/>
      <c r="L48" s="6"/>
      <c r="M48" s="11"/>
    </row>
    <row r="49" spans="1:15" ht="15.75" thickBot="1" x14ac:dyDescent="0.3">
      <c r="B49" s="6" t="s">
        <v>9</v>
      </c>
      <c r="C49" s="12">
        <v>6</v>
      </c>
      <c r="D49" s="19">
        <v>7</v>
      </c>
      <c r="E49" s="12"/>
      <c r="F49" s="12"/>
      <c r="K49" s="6"/>
      <c r="L49" s="6"/>
      <c r="M49" s="11"/>
    </row>
    <row r="50" spans="1:15" ht="15.75" thickBot="1" x14ac:dyDescent="0.3">
      <c r="B50" s="14" t="s">
        <v>8</v>
      </c>
      <c r="C50" s="13">
        <v>7</v>
      </c>
      <c r="D50" s="18">
        <v>7</v>
      </c>
      <c r="E50" s="12"/>
      <c r="F50" s="12"/>
      <c r="K50" s="14"/>
      <c r="L50" s="6"/>
      <c r="M50" s="11"/>
    </row>
    <row r="51" spans="1:15" ht="15.75" thickBot="1" x14ac:dyDescent="0.3">
      <c r="B51" s="6" t="s">
        <v>7</v>
      </c>
      <c r="C51" s="12">
        <v>15</v>
      </c>
      <c r="D51" s="19">
        <v>16</v>
      </c>
      <c r="E51" s="12"/>
      <c r="F51" s="12"/>
      <c r="K51" s="6"/>
      <c r="L51" s="6"/>
      <c r="M51" s="11"/>
    </row>
    <row r="52" spans="1:15" ht="15.75" thickBot="1" x14ac:dyDescent="0.3">
      <c r="B52" s="14" t="s">
        <v>6</v>
      </c>
      <c r="C52" s="13">
        <v>11</v>
      </c>
      <c r="D52" s="18">
        <v>10</v>
      </c>
      <c r="E52" s="12"/>
      <c r="F52" s="12"/>
      <c r="K52" s="14"/>
      <c r="L52" s="6"/>
      <c r="M52" s="11"/>
    </row>
    <row r="53" spans="1:15" x14ac:dyDescent="0.25">
      <c r="B53" s="23" t="s">
        <v>5</v>
      </c>
      <c r="C53" s="23">
        <f>C42+C43+C44+C45+C46+C47+C48+C49+C50+C51+C52</f>
        <v>98</v>
      </c>
      <c r="D53" s="24">
        <f>D42+D43+D44+D45+D46+D47+D48+D49+D50+D51+D52</f>
        <v>98</v>
      </c>
      <c r="E53" s="34"/>
      <c r="F53" s="34"/>
      <c r="K53" s="23"/>
      <c r="L53" s="10"/>
      <c r="M53" s="29"/>
    </row>
    <row r="56" spans="1:15" ht="15.75" thickBot="1" x14ac:dyDescent="0.3">
      <c r="J56" t="s">
        <v>17</v>
      </c>
    </row>
    <row r="57" spans="1:15" ht="15.75" thickBot="1" x14ac:dyDescent="0.3">
      <c r="B57" s="27" t="s">
        <v>21</v>
      </c>
    </row>
    <row r="58" spans="1:15" ht="15.75" thickBot="1" x14ac:dyDescent="0.3">
      <c r="A58" s="37" t="s">
        <v>0</v>
      </c>
      <c r="B58" s="36" t="s">
        <v>32</v>
      </c>
      <c r="C58" s="36" t="s">
        <v>33</v>
      </c>
    </row>
    <row r="59" spans="1:15" ht="15.75" thickBot="1" x14ac:dyDescent="0.3">
      <c r="A59" s="16" t="s">
        <v>12</v>
      </c>
      <c r="B59" s="12">
        <v>4</v>
      </c>
      <c r="C59" s="12">
        <v>3</v>
      </c>
      <c r="O59">
        <v>14000</v>
      </c>
    </row>
    <row r="60" spans="1:15" ht="15.75" thickBot="1" x14ac:dyDescent="0.3">
      <c r="A60" s="17" t="s">
        <v>22</v>
      </c>
      <c r="B60" s="25">
        <v>3</v>
      </c>
      <c r="C60" s="25">
        <v>3</v>
      </c>
      <c r="O60">
        <v>6</v>
      </c>
    </row>
    <row r="61" spans="1:15" ht="15.75" thickBot="1" x14ac:dyDescent="0.3">
      <c r="A61" s="16" t="s">
        <v>11</v>
      </c>
      <c r="B61" s="12">
        <v>5</v>
      </c>
      <c r="C61" s="12">
        <v>5</v>
      </c>
      <c r="O61">
        <f>O59/O60</f>
        <v>2333.3333333333335</v>
      </c>
    </row>
    <row r="62" spans="1:15" ht="15.75" thickBot="1" x14ac:dyDescent="0.3">
      <c r="A62" s="17" t="s">
        <v>23</v>
      </c>
      <c r="B62" s="25">
        <v>1</v>
      </c>
      <c r="C62" s="25">
        <v>1</v>
      </c>
    </row>
    <row r="63" spans="1:15" ht="15.75" thickBot="1" x14ac:dyDescent="0.3">
      <c r="A63" s="16" t="s">
        <v>13</v>
      </c>
      <c r="B63" s="12">
        <v>5</v>
      </c>
      <c r="C63" s="12">
        <v>5</v>
      </c>
    </row>
    <row r="64" spans="1:15" ht="15.75" thickBot="1" x14ac:dyDescent="0.3">
      <c r="A64" s="17" t="s">
        <v>14</v>
      </c>
      <c r="B64" s="25">
        <v>5</v>
      </c>
      <c r="C64" s="25">
        <v>7</v>
      </c>
    </row>
    <row r="65" spans="1:3" ht="15.75" thickBot="1" x14ac:dyDescent="0.3">
      <c r="A65" s="16" t="s">
        <v>10</v>
      </c>
      <c r="B65" s="12">
        <v>7</v>
      </c>
      <c r="C65" s="12">
        <v>7</v>
      </c>
    </row>
    <row r="66" spans="1:3" ht="15.75" thickBot="1" x14ac:dyDescent="0.3">
      <c r="A66" s="17" t="s">
        <v>9</v>
      </c>
      <c r="B66" s="25">
        <v>4</v>
      </c>
      <c r="C66" s="25">
        <v>6</v>
      </c>
    </row>
    <row r="67" spans="1:3" ht="15.75" thickBot="1" x14ac:dyDescent="0.3">
      <c r="A67" s="16" t="s">
        <v>8</v>
      </c>
      <c r="B67" s="12">
        <v>6</v>
      </c>
      <c r="C67" s="12">
        <v>6</v>
      </c>
    </row>
    <row r="68" spans="1:3" ht="15.75" thickBot="1" x14ac:dyDescent="0.3">
      <c r="A68" s="17" t="s">
        <v>7</v>
      </c>
      <c r="B68" s="25">
        <v>9</v>
      </c>
      <c r="C68" s="25">
        <v>9</v>
      </c>
    </row>
    <row r="69" spans="1:3" ht="15.75" thickBot="1" x14ac:dyDescent="0.3">
      <c r="A69" s="16" t="s">
        <v>6</v>
      </c>
      <c r="B69" s="12">
        <v>5</v>
      </c>
      <c r="C69" s="12">
        <v>5</v>
      </c>
    </row>
    <row r="70" spans="1:3" ht="15.75" thickBot="1" x14ac:dyDescent="0.3">
      <c r="A70" s="17" t="s">
        <v>5</v>
      </c>
      <c r="B70" s="31">
        <f>B59+B60+B61+B62+B63+B64+B65+B66+B67+B68+B69</f>
        <v>54</v>
      </c>
      <c r="C70" s="31">
        <f>C59+C60+C61+C62+C63+C64+C65+C66+C67+C68+C69</f>
        <v>57</v>
      </c>
    </row>
    <row r="72" spans="1:3" ht="15.75" thickBot="1" x14ac:dyDescent="0.3">
      <c r="B72" t="s">
        <v>28</v>
      </c>
    </row>
    <row r="73" spans="1:3" ht="15.75" thickBot="1" x14ac:dyDescent="0.3">
      <c r="A73" s="37" t="s">
        <v>0</v>
      </c>
      <c r="B73" s="15" t="s">
        <v>42</v>
      </c>
    </row>
    <row r="74" spans="1:3" ht="15.75" thickBot="1" x14ac:dyDescent="0.3">
      <c r="A74" s="16" t="s">
        <v>12</v>
      </c>
      <c r="B74" s="14">
        <v>17</v>
      </c>
    </row>
    <row r="75" spans="1:3" ht="15.75" thickBot="1" x14ac:dyDescent="0.3">
      <c r="A75" s="17" t="s">
        <v>22</v>
      </c>
      <c r="B75" s="6">
        <v>18</v>
      </c>
    </row>
    <row r="76" spans="1:3" ht="15.75" thickBot="1" x14ac:dyDescent="0.3">
      <c r="A76" s="16" t="s">
        <v>11</v>
      </c>
      <c r="B76" s="14">
        <v>7</v>
      </c>
    </row>
    <row r="77" spans="1:3" ht="15.75" thickBot="1" x14ac:dyDescent="0.3">
      <c r="A77" s="17" t="s">
        <v>23</v>
      </c>
      <c r="B77" s="6">
        <v>14</v>
      </c>
    </row>
    <row r="78" spans="1:3" ht="15.75" thickBot="1" x14ac:dyDescent="0.3">
      <c r="A78" s="16" t="s">
        <v>13</v>
      </c>
      <c r="B78" s="14">
        <v>10</v>
      </c>
    </row>
    <row r="79" spans="1:3" ht="15.75" thickBot="1" x14ac:dyDescent="0.3">
      <c r="A79" s="17" t="s">
        <v>14</v>
      </c>
      <c r="B79" s="6">
        <v>19</v>
      </c>
    </row>
    <row r="80" spans="1:3" ht="15.75" thickBot="1" x14ac:dyDescent="0.3">
      <c r="A80" s="16" t="s">
        <v>10</v>
      </c>
      <c r="B80" s="14">
        <v>15</v>
      </c>
    </row>
    <row r="81" spans="1:5" ht="15.75" thickBot="1" x14ac:dyDescent="0.3">
      <c r="A81" s="17" t="s">
        <v>9</v>
      </c>
      <c r="B81" s="6">
        <v>22</v>
      </c>
    </row>
    <row r="82" spans="1:5" ht="15.75" thickBot="1" x14ac:dyDescent="0.3">
      <c r="A82" s="16" t="s">
        <v>8</v>
      </c>
      <c r="B82" s="14">
        <v>19</v>
      </c>
    </row>
    <row r="83" spans="1:5" ht="15.75" thickBot="1" x14ac:dyDescent="0.3">
      <c r="A83" s="17" t="s">
        <v>7</v>
      </c>
      <c r="B83" s="6">
        <v>16</v>
      </c>
    </row>
    <row r="84" spans="1:5" ht="15.75" thickBot="1" x14ac:dyDescent="0.3">
      <c r="A84" s="16" t="s">
        <v>6</v>
      </c>
      <c r="B84" s="14">
        <v>17</v>
      </c>
    </row>
    <row r="85" spans="1:5" ht="15.75" thickBot="1" x14ac:dyDescent="0.3">
      <c r="A85" s="17" t="s">
        <v>5</v>
      </c>
      <c r="B85" s="6">
        <f t="shared" ref="B85" si="4">B74+B75+B76+B77+B78+B79+B80+B81+B82+B83+B84</f>
        <v>174</v>
      </c>
    </row>
    <row r="87" spans="1:5" x14ac:dyDescent="0.25">
      <c r="A87" t="s">
        <v>18</v>
      </c>
    </row>
    <row r="88" spans="1:5" ht="15.75" thickBot="1" x14ac:dyDescent="0.3">
      <c r="A88" t="s">
        <v>0</v>
      </c>
      <c r="B88" t="s">
        <v>32</v>
      </c>
      <c r="C88" t="s">
        <v>33</v>
      </c>
    </row>
    <row r="89" spans="1:5" ht="15.75" thickBot="1" x14ac:dyDescent="0.3">
      <c r="A89" s="14" t="s">
        <v>12</v>
      </c>
      <c r="B89" s="6">
        <v>10</v>
      </c>
      <c r="C89" s="28">
        <v>13</v>
      </c>
    </row>
    <row r="90" spans="1:5" ht="15.75" thickBot="1" x14ac:dyDescent="0.3">
      <c r="A90" s="6" t="s">
        <v>22</v>
      </c>
      <c r="B90" s="6">
        <v>278</v>
      </c>
      <c r="C90" s="11">
        <v>397</v>
      </c>
    </row>
    <row r="91" spans="1:5" ht="15.75" thickBot="1" x14ac:dyDescent="0.3">
      <c r="A91" s="14" t="s">
        <v>11</v>
      </c>
      <c r="B91" s="6">
        <v>125</v>
      </c>
      <c r="C91" s="11">
        <v>170</v>
      </c>
    </row>
    <row r="92" spans="1:5" ht="15.75" thickBot="1" x14ac:dyDescent="0.3">
      <c r="A92" s="6" t="s">
        <v>23</v>
      </c>
      <c r="B92" s="6">
        <v>0</v>
      </c>
      <c r="C92" s="11">
        <v>0</v>
      </c>
      <c r="E92">
        <v>26670</v>
      </c>
    </row>
    <row r="93" spans="1:5" ht="15.75" thickBot="1" x14ac:dyDescent="0.3">
      <c r="A93" s="14" t="s">
        <v>13</v>
      </c>
      <c r="B93" s="6">
        <v>1</v>
      </c>
      <c r="C93" s="11">
        <v>2</v>
      </c>
      <c r="E93">
        <v>2424</v>
      </c>
    </row>
    <row r="94" spans="1:5" ht="15.75" thickBot="1" x14ac:dyDescent="0.3">
      <c r="A94" s="6" t="s">
        <v>14</v>
      </c>
      <c r="B94" s="6">
        <v>4</v>
      </c>
      <c r="C94" s="11">
        <v>8</v>
      </c>
    </row>
    <row r="95" spans="1:5" ht="15.75" thickBot="1" x14ac:dyDescent="0.3">
      <c r="A95" s="14" t="s">
        <v>10</v>
      </c>
      <c r="B95" s="6">
        <v>65</v>
      </c>
      <c r="C95" s="11">
        <v>108</v>
      </c>
    </row>
    <row r="96" spans="1:5" ht="15.75" thickBot="1" x14ac:dyDescent="0.3">
      <c r="A96" s="6" t="s">
        <v>9</v>
      </c>
      <c r="B96" s="6">
        <v>173</v>
      </c>
      <c r="C96" s="11">
        <v>243</v>
      </c>
    </row>
    <row r="97" spans="1:3" ht="15.75" thickBot="1" x14ac:dyDescent="0.3">
      <c r="A97" s="14" t="s">
        <v>8</v>
      </c>
      <c r="B97" s="6">
        <v>243</v>
      </c>
      <c r="C97" s="11">
        <v>305</v>
      </c>
    </row>
    <row r="98" spans="1:3" ht="15.75" thickBot="1" x14ac:dyDescent="0.3">
      <c r="A98" s="6" t="s">
        <v>7</v>
      </c>
      <c r="B98" s="6">
        <v>547</v>
      </c>
      <c r="C98" s="11">
        <v>585</v>
      </c>
    </row>
    <row r="99" spans="1:3" ht="15.75" thickBot="1" x14ac:dyDescent="0.3">
      <c r="A99" s="14" t="s">
        <v>6</v>
      </c>
      <c r="B99" s="6">
        <v>577</v>
      </c>
      <c r="C99" s="11">
        <v>593</v>
      </c>
    </row>
    <row r="100" spans="1:3" x14ac:dyDescent="0.25">
      <c r="A100" s="23" t="s">
        <v>5</v>
      </c>
      <c r="B100" s="10">
        <f>B89+B90+B91+B92+B93+B94+B95+B96+B97+B98+B99</f>
        <v>2023</v>
      </c>
      <c r="C100" s="29">
        <f>C89+C90+C91+C92+C93+C94+C95+C96+C97+C98+C99</f>
        <v>2424</v>
      </c>
    </row>
    <row r="102" spans="1:3" ht="15.75" thickBot="1" x14ac:dyDescent="0.3">
      <c r="A102" t="s">
        <v>17</v>
      </c>
    </row>
    <row r="103" spans="1:3" ht="15.75" thickBot="1" x14ac:dyDescent="0.3">
      <c r="A103" s="38" t="s">
        <v>0</v>
      </c>
      <c r="B103" t="s">
        <v>32</v>
      </c>
      <c r="C103" t="s">
        <v>33</v>
      </c>
    </row>
    <row r="104" spans="1:3" ht="15.75" thickBot="1" x14ac:dyDescent="0.3">
      <c r="A104" s="14" t="s">
        <v>12</v>
      </c>
      <c r="B104" s="6">
        <v>113</v>
      </c>
      <c r="C104" s="6">
        <v>107</v>
      </c>
    </row>
    <row r="105" spans="1:3" ht="15.75" thickBot="1" x14ac:dyDescent="0.3">
      <c r="A105" s="6" t="s">
        <v>22</v>
      </c>
      <c r="B105" s="6">
        <v>164</v>
      </c>
      <c r="C105" s="6">
        <v>192</v>
      </c>
    </row>
    <row r="106" spans="1:3" ht="15.75" thickBot="1" x14ac:dyDescent="0.3">
      <c r="A106" s="14" t="s">
        <v>11</v>
      </c>
      <c r="B106" s="6">
        <v>173</v>
      </c>
      <c r="C106" s="6">
        <v>172</v>
      </c>
    </row>
    <row r="107" spans="1:3" ht="15.75" thickBot="1" x14ac:dyDescent="0.3">
      <c r="A107" s="6" t="s">
        <v>23</v>
      </c>
      <c r="B107" s="6">
        <v>0</v>
      </c>
      <c r="C107" s="6">
        <v>0</v>
      </c>
    </row>
    <row r="108" spans="1:3" ht="15.75" thickBot="1" x14ac:dyDescent="0.3">
      <c r="A108" s="14" t="s">
        <v>13</v>
      </c>
      <c r="B108" s="6">
        <v>0</v>
      </c>
      <c r="C108" s="6">
        <v>0</v>
      </c>
    </row>
    <row r="109" spans="1:3" ht="15.75" thickBot="1" x14ac:dyDescent="0.3">
      <c r="A109" s="6" t="s">
        <v>14</v>
      </c>
      <c r="B109" s="6">
        <v>26</v>
      </c>
      <c r="C109" s="6">
        <v>76</v>
      </c>
    </row>
    <row r="110" spans="1:3" ht="15.75" thickBot="1" x14ac:dyDescent="0.3">
      <c r="A110" s="14" t="s">
        <v>10</v>
      </c>
      <c r="B110" s="6">
        <v>176</v>
      </c>
      <c r="C110" s="6">
        <v>184</v>
      </c>
    </row>
    <row r="111" spans="1:3" ht="15.75" thickBot="1" x14ac:dyDescent="0.3">
      <c r="A111" s="6" t="s">
        <v>9</v>
      </c>
      <c r="B111" s="6">
        <v>132</v>
      </c>
      <c r="C111" s="6">
        <v>113</v>
      </c>
    </row>
    <row r="112" spans="1:3" ht="15.75" thickBot="1" x14ac:dyDescent="0.3">
      <c r="A112" s="14" t="s">
        <v>8</v>
      </c>
      <c r="B112" s="6">
        <v>150</v>
      </c>
      <c r="C112" s="6">
        <v>166</v>
      </c>
    </row>
    <row r="113" spans="1:3" ht="15.75" thickBot="1" x14ac:dyDescent="0.3">
      <c r="A113" s="6" t="s">
        <v>7</v>
      </c>
      <c r="B113" s="6">
        <v>324</v>
      </c>
      <c r="C113" s="6">
        <v>359</v>
      </c>
    </row>
    <row r="114" spans="1:3" ht="15.75" thickBot="1" x14ac:dyDescent="0.3">
      <c r="A114" s="14" t="s">
        <v>6</v>
      </c>
      <c r="B114" s="6">
        <v>310</v>
      </c>
      <c r="C114" s="6">
        <v>308</v>
      </c>
    </row>
    <row r="115" spans="1:3" ht="15.75" thickBot="1" x14ac:dyDescent="0.3">
      <c r="A115" s="6" t="s">
        <v>5</v>
      </c>
      <c r="B115" s="10">
        <f>B104+B105+B106+B107+B108+B109+B110+B111+B112+B113+B114</f>
        <v>1568</v>
      </c>
      <c r="C115" s="10">
        <f>C104+C105+C106+C107+C108+C109+C110+C111+C112+C113+C114</f>
        <v>1677</v>
      </c>
    </row>
    <row r="117" spans="1:3" x14ac:dyDescent="0.25">
      <c r="A117" t="s">
        <v>43</v>
      </c>
    </row>
    <row r="118" spans="1:3" ht="15.75" thickBot="1" x14ac:dyDescent="0.3">
      <c r="A118" s="21" t="s">
        <v>0</v>
      </c>
      <c r="B118" s="21" t="s">
        <v>32</v>
      </c>
      <c r="C118" s="22" t="s">
        <v>33</v>
      </c>
    </row>
    <row r="119" spans="1:3" ht="15.75" thickBot="1" x14ac:dyDescent="0.3">
      <c r="A119" s="14" t="s">
        <v>12</v>
      </c>
      <c r="B119" s="14">
        <v>1.25</v>
      </c>
      <c r="C119" s="39">
        <v>1.62</v>
      </c>
    </row>
    <row r="120" spans="1:3" ht="15.75" thickBot="1" x14ac:dyDescent="0.3">
      <c r="A120" s="6" t="s">
        <v>22</v>
      </c>
      <c r="B120" s="6">
        <v>39.71</v>
      </c>
      <c r="C120" s="20">
        <v>56.71</v>
      </c>
    </row>
    <row r="121" spans="1:3" ht="15.75" thickBot="1" x14ac:dyDescent="0.3">
      <c r="A121" s="14" t="s">
        <v>11</v>
      </c>
      <c r="B121" s="14">
        <v>13.8</v>
      </c>
      <c r="C121" s="39">
        <v>21.25</v>
      </c>
    </row>
    <row r="122" spans="1:3" ht="15.75" thickBot="1" x14ac:dyDescent="0.3">
      <c r="A122" s="6" t="s">
        <v>23</v>
      </c>
      <c r="B122" s="6">
        <v>0</v>
      </c>
      <c r="C122" s="20">
        <v>0</v>
      </c>
    </row>
    <row r="123" spans="1:3" ht="15.75" thickBot="1" x14ac:dyDescent="0.3">
      <c r="A123" s="14" t="s">
        <v>13</v>
      </c>
      <c r="B123" s="14">
        <v>0.1</v>
      </c>
      <c r="C123" s="39">
        <v>0.2</v>
      </c>
    </row>
    <row r="124" spans="1:3" ht="15.75" thickBot="1" x14ac:dyDescent="0.3">
      <c r="A124" s="6" t="s">
        <v>14</v>
      </c>
      <c r="B124" s="6">
        <v>0.36</v>
      </c>
      <c r="C124" s="20">
        <v>0.7</v>
      </c>
    </row>
    <row r="125" spans="1:3" ht="15.75" thickBot="1" x14ac:dyDescent="0.3">
      <c r="A125" s="14" t="s">
        <v>10</v>
      </c>
      <c r="B125" s="14">
        <v>5.41</v>
      </c>
      <c r="C125" s="39">
        <v>9</v>
      </c>
    </row>
    <row r="126" spans="1:3" ht="15.75" thickBot="1" x14ac:dyDescent="0.3">
      <c r="A126" s="6" t="s">
        <v>9</v>
      </c>
      <c r="B126" s="6">
        <v>28.8</v>
      </c>
      <c r="C126" s="20">
        <v>34.700000000000003</v>
      </c>
    </row>
    <row r="127" spans="1:3" ht="15.75" thickBot="1" x14ac:dyDescent="0.3">
      <c r="A127" s="14" t="s">
        <v>8</v>
      </c>
      <c r="B127" s="14">
        <v>34.700000000000003</v>
      </c>
      <c r="C127" s="39">
        <v>43.5</v>
      </c>
    </row>
    <row r="128" spans="1:3" ht="15.75" thickBot="1" x14ac:dyDescent="0.3">
      <c r="A128" s="6" t="s">
        <v>7</v>
      </c>
      <c r="B128" s="6">
        <v>36.4</v>
      </c>
      <c r="C128" s="20">
        <v>36.5</v>
      </c>
    </row>
    <row r="129" spans="1:5" ht="15.75" thickBot="1" x14ac:dyDescent="0.3">
      <c r="A129" s="14" t="s">
        <v>6</v>
      </c>
      <c r="B129" s="14">
        <v>52.4</v>
      </c>
      <c r="C129" s="39">
        <v>59.3</v>
      </c>
    </row>
    <row r="130" spans="1:5" x14ac:dyDescent="0.25">
      <c r="A130" s="23" t="s">
        <v>5</v>
      </c>
      <c r="B130" s="23">
        <f t="shared" ref="B130:C130" si="5">B119+B120+B121+B122+B123+B124+B125+B126+B127+B128+B129</f>
        <v>212.93</v>
      </c>
      <c r="C130" s="24">
        <f t="shared" si="5"/>
        <v>263.48</v>
      </c>
    </row>
    <row r="133" spans="1:5" ht="15.75" thickBot="1" x14ac:dyDescent="0.3"/>
    <row r="134" spans="1:5" ht="15.75" thickBot="1" x14ac:dyDescent="0.3">
      <c r="A134" s="37" t="s">
        <v>0</v>
      </c>
      <c r="B134" s="40" t="s">
        <v>21</v>
      </c>
      <c r="C134" s="15" t="s">
        <v>44</v>
      </c>
      <c r="D134" s="32" t="s">
        <v>18</v>
      </c>
      <c r="E134" s="32" t="s">
        <v>17</v>
      </c>
    </row>
    <row r="135" spans="1:5" ht="15.75" thickBot="1" x14ac:dyDescent="0.3">
      <c r="A135" s="16" t="s">
        <v>12</v>
      </c>
      <c r="B135" s="12">
        <v>3</v>
      </c>
      <c r="C135" s="14">
        <v>17</v>
      </c>
      <c r="D135" s="33">
        <v>13</v>
      </c>
      <c r="E135" s="6">
        <v>107</v>
      </c>
    </row>
    <row r="136" spans="1:5" ht="15.75" thickBot="1" x14ac:dyDescent="0.3">
      <c r="A136" s="17" t="s">
        <v>22</v>
      </c>
      <c r="B136" s="25">
        <v>3</v>
      </c>
      <c r="C136" s="6">
        <v>18</v>
      </c>
      <c r="D136" s="6">
        <v>397</v>
      </c>
      <c r="E136" s="6">
        <v>192</v>
      </c>
    </row>
    <row r="137" spans="1:5" ht="15.75" thickBot="1" x14ac:dyDescent="0.3">
      <c r="A137" s="16" t="s">
        <v>11</v>
      </c>
      <c r="B137" s="12">
        <v>5</v>
      </c>
      <c r="C137" s="14">
        <v>7</v>
      </c>
      <c r="D137" s="6">
        <v>170</v>
      </c>
      <c r="E137" s="6">
        <v>172</v>
      </c>
    </row>
    <row r="138" spans="1:5" ht="15.75" thickBot="1" x14ac:dyDescent="0.3">
      <c r="A138" s="17" t="s">
        <v>23</v>
      </c>
      <c r="B138" s="25">
        <v>2</v>
      </c>
      <c r="C138" s="6">
        <v>14</v>
      </c>
      <c r="D138" s="6">
        <v>0</v>
      </c>
      <c r="E138" s="6">
        <v>0</v>
      </c>
    </row>
    <row r="139" spans="1:5" ht="15.75" thickBot="1" x14ac:dyDescent="0.3">
      <c r="A139" s="16" t="s">
        <v>13</v>
      </c>
      <c r="B139" s="12">
        <v>5</v>
      </c>
      <c r="C139" s="14">
        <v>10</v>
      </c>
      <c r="D139" s="6">
        <v>2</v>
      </c>
      <c r="E139" s="6">
        <v>0</v>
      </c>
    </row>
    <row r="140" spans="1:5" ht="15.75" thickBot="1" x14ac:dyDescent="0.3">
      <c r="A140" s="17" t="s">
        <v>14</v>
      </c>
      <c r="B140" s="25">
        <v>7</v>
      </c>
      <c r="C140" s="6">
        <v>19</v>
      </c>
      <c r="D140" s="6">
        <v>8</v>
      </c>
      <c r="E140" s="6">
        <v>76</v>
      </c>
    </row>
    <row r="141" spans="1:5" ht="15.75" thickBot="1" x14ac:dyDescent="0.3">
      <c r="A141" s="16" t="s">
        <v>10</v>
      </c>
      <c r="B141" s="12">
        <v>7</v>
      </c>
      <c r="C141" s="14">
        <v>15</v>
      </c>
      <c r="D141" s="6">
        <v>108</v>
      </c>
      <c r="E141" s="6">
        <v>184</v>
      </c>
    </row>
    <row r="142" spans="1:5" ht="15.75" thickBot="1" x14ac:dyDescent="0.3">
      <c r="A142" s="17" t="s">
        <v>9</v>
      </c>
      <c r="B142" s="25">
        <v>6</v>
      </c>
      <c r="C142" s="6">
        <v>22</v>
      </c>
      <c r="D142" s="6">
        <v>243</v>
      </c>
      <c r="E142" s="6">
        <v>113</v>
      </c>
    </row>
    <row r="143" spans="1:5" ht="15.75" thickBot="1" x14ac:dyDescent="0.3">
      <c r="A143" s="16" t="s">
        <v>8</v>
      </c>
      <c r="B143" s="12">
        <v>6</v>
      </c>
      <c r="C143" s="14">
        <v>19</v>
      </c>
      <c r="D143" s="6">
        <v>305</v>
      </c>
      <c r="E143" s="6">
        <v>166</v>
      </c>
    </row>
    <row r="144" spans="1:5" ht="15.75" thickBot="1" x14ac:dyDescent="0.3">
      <c r="A144" s="17" t="s">
        <v>7</v>
      </c>
      <c r="B144" s="25">
        <v>9</v>
      </c>
      <c r="C144" s="6">
        <v>16</v>
      </c>
      <c r="D144" s="6">
        <v>585</v>
      </c>
      <c r="E144" s="6">
        <v>359</v>
      </c>
    </row>
    <row r="145" spans="1:5" ht="15.75" thickBot="1" x14ac:dyDescent="0.3">
      <c r="A145" s="16" t="s">
        <v>6</v>
      </c>
      <c r="B145" s="12">
        <v>5</v>
      </c>
      <c r="C145" s="14">
        <v>17</v>
      </c>
      <c r="D145" s="6">
        <v>593</v>
      </c>
      <c r="E145" s="6">
        <v>308</v>
      </c>
    </row>
    <row r="146" spans="1:5" ht="15.75" thickBot="1" x14ac:dyDescent="0.3">
      <c r="A146" s="17" t="s">
        <v>5</v>
      </c>
      <c r="B146" s="26">
        <f>B135+B136+B137+B138+B139+B140+B141+B142+B143+B144+B145</f>
        <v>58</v>
      </c>
      <c r="C146" s="6">
        <f t="shared" ref="C146" si="6">C135+C136+C137+C138+C139+C140+C141+C142+C143+C144+C145</f>
        <v>174</v>
      </c>
      <c r="D146" s="30">
        <f>D135+D136+D137+D138+D139+D140+D141+D142+D143+D144+D145</f>
        <v>2424</v>
      </c>
      <c r="E146" s="30">
        <f>E135+E136+E137+E138+E139+E140+E141+E142+E143+E144+E145</f>
        <v>1677</v>
      </c>
    </row>
    <row r="148" spans="1:5" x14ac:dyDescent="0.25">
      <c r="B148" t="s">
        <v>45</v>
      </c>
    </row>
    <row r="149" spans="1:5" ht="15.75" thickBot="1" x14ac:dyDescent="0.3">
      <c r="A149" s="36" t="s">
        <v>0</v>
      </c>
      <c r="B149" s="21" t="s">
        <v>32</v>
      </c>
      <c r="C149" s="22" t="s">
        <v>33</v>
      </c>
    </row>
    <row r="150" spans="1:5" ht="15.75" thickBot="1" x14ac:dyDescent="0.3">
      <c r="A150" s="14" t="s">
        <v>12</v>
      </c>
      <c r="B150" s="14">
        <v>3</v>
      </c>
      <c r="C150" s="39">
        <v>6</v>
      </c>
    </row>
    <row r="151" spans="1:5" ht="15.75" thickBot="1" x14ac:dyDescent="0.3">
      <c r="A151" s="6" t="s">
        <v>22</v>
      </c>
      <c r="B151" s="6">
        <v>4</v>
      </c>
      <c r="C151" s="20">
        <v>0</v>
      </c>
    </row>
    <row r="152" spans="1:5" ht="15.75" thickBot="1" x14ac:dyDescent="0.3">
      <c r="A152" s="14" t="s">
        <v>11</v>
      </c>
      <c r="B152" s="14">
        <v>3</v>
      </c>
      <c r="C152" s="39">
        <v>13</v>
      </c>
    </row>
    <row r="153" spans="1:5" ht="15.75" thickBot="1" x14ac:dyDescent="0.3">
      <c r="A153" s="6" t="s">
        <v>23</v>
      </c>
      <c r="B153" s="6">
        <v>2</v>
      </c>
      <c r="C153" s="20">
        <v>0</v>
      </c>
    </row>
    <row r="154" spans="1:5" ht="15.75" thickBot="1" x14ac:dyDescent="0.3">
      <c r="A154" s="14" t="s">
        <v>13</v>
      </c>
      <c r="B154" s="14">
        <v>5</v>
      </c>
      <c r="C154" s="39">
        <v>20</v>
      </c>
    </row>
    <row r="155" spans="1:5" ht="15.75" thickBot="1" x14ac:dyDescent="0.3">
      <c r="A155" s="6" t="s">
        <v>14</v>
      </c>
      <c r="B155" s="6"/>
      <c r="C155" s="20">
        <v>0</v>
      </c>
    </row>
    <row r="156" spans="1:5" ht="15.75" thickBot="1" x14ac:dyDescent="0.3">
      <c r="A156" s="14" t="s">
        <v>10</v>
      </c>
      <c r="B156" s="14">
        <v>27</v>
      </c>
      <c r="C156" s="39">
        <v>3</v>
      </c>
    </row>
    <row r="157" spans="1:5" ht="15.75" thickBot="1" x14ac:dyDescent="0.3">
      <c r="A157" s="6" t="s">
        <v>9</v>
      </c>
      <c r="B157" s="6">
        <v>5</v>
      </c>
      <c r="C157" s="20">
        <v>9</v>
      </c>
    </row>
    <row r="158" spans="1:5" ht="15.75" thickBot="1" x14ac:dyDescent="0.3">
      <c r="A158" s="14" t="s">
        <v>8</v>
      </c>
      <c r="B158" s="14">
        <v>18</v>
      </c>
      <c r="C158" s="39">
        <v>6</v>
      </c>
    </row>
    <row r="159" spans="1:5" ht="15.75" thickBot="1" x14ac:dyDescent="0.3">
      <c r="A159" s="6" t="s">
        <v>7</v>
      </c>
      <c r="B159" s="6">
        <v>8</v>
      </c>
      <c r="C159" s="20">
        <v>18</v>
      </c>
    </row>
    <row r="160" spans="1:5" ht="15.75" thickBot="1" x14ac:dyDescent="0.3">
      <c r="A160" s="14" t="s">
        <v>6</v>
      </c>
      <c r="B160" s="14">
        <v>10</v>
      </c>
      <c r="C160" s="39">
        <v>9</v>
      </c>
    </row>
    <row r="161" spans="1:3" x14ac:dyDescent="0.25">
      <c r="A161" s="23" t="s">
        <v>5</v>
      </c>
      <c r="B161" s="23">
        <f t="shared" ref="B161:C161" si="7">B150+B151+B152+B153+B154+B155+B156+B157+B158+B159+B160</f>
        <v>85</v>
      </c>
      <c r="C161" s="24">
        <f t="shared" si="7"/>
        <v>84</v>
      </c>
    </row>
    <row r="163" spans="1:3" x14ac:dyDescent="0.25">
      <c r="B163" t="s">
        <v>46</v>
      </c>
    </row>
    <row r="164" spans="1:3" ht="15.75" thickBot="1" x14ac:dyDescent="0.3">
      <c r="A164" s="44" t="s">
        <v>0</v>
      </c>
      <c r="B164" s="47" t="s">
        <v>32</v>
      </c>
      <c r="C164" s="48" t="s">
        <v>33</v>
      </c>
    </row>
    <row r="165" spans="1:3" ht="15.75" thickBot="1" x14ac:dyDescent="0.3">
      <c r="A165" s="14" t="s">
        <v>12</v>
      </c>
      <c r="B165" s="41">
        <v>2</v>
      </c>
      <c r="C165" s="45">
        <v>2</v>
      </c>
    </row>
    <row r="166" spans="1:3" ht="15.75" thickBot="1" x14ac:dyDescent="0.3">
      <c r="A166" s="6" t="s">
        <v>22</v>
      </c>
      <c r="B166" s="42">
        <v>7</v>
      </c>
      <c r="C166" s="46">
        <v>0</v>
      </c>
    </row>
    <row r="167" spans="1:3" ht="15.75" thickBot="1" x14ac:dyDescent="0.3">
      <c r="A167" s="14" t="s">
        <v>11</v>
      </c>
      <c r="B167" s="41">
        <v>14</v>
      </c>
      <c r="C167" s="45">
        <v>13</v>
      </c>
    </row>
    <row r="168" spans="1:3" ht="15.75" thickBot="1" x14ac:dyDescent="0.3">
      <c r="A168" s="6" t="s">
        <v>23</v>
      </c>
      <c r="B168" s="42">
        <v>2</v>
      </c>
      <c r="C168" s="46">
        <v>0</v>
      </c>
    </row>
    <row r="169" spans="1:3" ht="15.75" thickBot="1" x14ac:dyDescent="0.3">
      <c r="A169" s="14" t="s">
        <v>13</v>
      </c>
      <c r="B169" s="41">
        <v>9</v>
      </c>
      <c r="C169" s="45">
        <v>2</v>
      </c>
    </row>
    <row r="170" spans="1:3" ht="15.75" thickBot="1" x14ac:dyDescent="0.3">
      <c r="A170" s="6" t="s">
        <v>14</v>
      </c>
      <c r="B170" s="42">
        <v>21</v>
      </c>
      <c r="C170" s="46">
        <v>15</v>
      </c>
    </row>
    <row r="171" spans="1:3" ht="15.75" thickBot="1" x14ac:dyDescent="0.3">
      <c r="A171" s="14" t="s">
        <v>10</v>
      </c>
      <c r="B171" s="41">
        <v>30</v>
      </c>
      <c r="C171" s="45">
        <v>19</v>
      </c>
    </row>
    <row r="172" spans="1:3" ht="15.75" thickBot="1" x14ac:dyDescent="0.3">
      <c r="A172" s="6" t="s">
        <v>9</v>
      </c>
      <c r="B172" s="42">
        <v>4</v>
      </c>
      <c r="C172" s="46">
        <v>0</v>
      </c>
    </row>
    <row r="173" spans="1:3" ht="15.75" thickBot="1" x14ac:dyDescent="0.3">
      <c r="A173" s="14" t="s">
        <v>8</v>
      </c>
      <c r="B173" s="41">
        <v>0</v>
      </c>
      <c r="C173" s="45">
        <v>4</v>
      </c>
    </row>
    <row r="174" spans="1:3" ht="15.75" thickBot="1" x14ac:dyDescent="0.3">
      <c r="A174" s="6" t="s">
        <v>7</v>
      </c>
      <c r="B174" s="42">
        <v>3</v>
      </c>
      <c r="C174" s="46">
        <v>8</v>
      </c>
    </row>
    <row r="175" spans="1:3" ht="15.75" thickBot="1" x14ac:dyDescent="0.3">
      <c r="A175" s="14" t="s">
        <v>6</v>
      </c>
      <c r="B175" s="41">
        <v>2</v>
      </c>
      <c r="C175" s="45">
        <v>5</v>
      </c>
    </row>
    <row r="176" spans="1:3" x14ac:dyDescent="0.25">
      <c r="A176" s="23" t="s">
        <v>5</v>
      </c>
      <c r="B176" s="23">
        <f t="shared" ref="B176:C176" si="8">B165+B166+B167+B168+B169+B170+B171+B172+B173+B174+B175</f>
        <v>94</v>
      </c>
      <c r="C176" s="24">
        <f t="shared" si="8"/>
        <v>68</v>
      </c>
    </row>
    <row r="178" spans="1:3" x14ac:dyDescent="0.25">
      <c r="A178" t="s">
        <v>47</v>
      </c>
    </row>
    <row r="179" spans="1:3" ht="15.75" thickBot="1" x14ac:dyDescent="0.3">
      <c r="A179" s="44" t="s">
        <v>0</v>
      </c>
      <c r="B179" s="47" t="s">
        <v>32</v>
      </c>
      <c r="C179" s="48" t="s">
        <v>33</v>
      </c>
    </row>
    <row r="180" spans="1:3" ht="15.75" thickBot="1" x14ac:dyDescent="0.3">
      <c r="A180" s="14" t="s">
        <v>12</v>
      </c>
      <c r="B180" s="41">
        <v>1</v>
      </c>
      <c r="C180" s="45">
        <v>2</v>
      </c>
    </row>
    <row r="181" spans="1:3" ht="15.75" thickBot="1" x14ac:dyDescent="0.3">
      <c r="A181" s="6" t="s">
        <v>22</v>
      </c>
      <c r="B181" s="42">
        <v>4</v>
      </c>
      <c r="C181" s="46">
        <v>0</v>
      </c>
    </row>
    <row r="182" spans="1:3" ht="15.75" thickBot="1" x14ac:dyDescent="0.3">
      <c r="A182" s="14" t="s">
        <v>11</v>
      </c>
      <c r="B182" s="41">
        <v>12</v>
      </c>
      <c r="C182" s="45">
        <v>8</v>
      </c>
    </row>
    <row r="183" spans="1:3" ht="15.75" thickBot="1" x14ac:dyDescent="0.3">
      <c r="A183" s="6" t="s">
        <v>23</v>
      </c>
      <c r="B183" s="42">
        <v>0</v>
      </c>
      <c r="C183" s="46">
        <v>0</v>
      </c>
    </row>
    <row r="184" spans="1:3" ht="15.75" thickBot="1" x14ac:dyDescent="0.3">
      <c r="A184" s="14" t="s">
        <v>13</v>
      </c>
      <c r="B184" s="41">
        <v>10</v>
      </c>
      <c r="C184" s="45">
        <v>4</v>
      </c>
    </row>
    <row r="185" spans="1:3" ht="15.75" thickBot="1" x14ac:dyDescent="0.3">
      <c r="A185" s="6" t="s">
        <v>14</v>
      </c>
      <c r="B185" s="42">
        <v>3</v>
      </c>
      <c r="C185" s="46">
        <v>3</v>
      </c>
    </row>
    <row r="186" spans="1:3" ht="15.75" thickBot="1" x14ac:dyDescent="0.3">
      <c r="A186" s="14" t="s">
        <v>10</v>
      </c>
      <c r="B186" s="41">
        <v>10</v>
      </c>
      <c r="C186" s="45">
        <v>2</v>
      </c>
    </row>
    <row r="187" spans="1:3" ht="15.75" thickBot="1" x14ac:dyDescent="0.3">
      <c r="A187" s="6" t="s">
        <v>9</v>
      </c>
      <c r="B187" s="42">
        <v>2</v>
      </c>
      <c r="C187" s="46">
        <v>2</v>
      </c>
    </row>
    <row r="188" spans="1:3" ht="15.75" thickBot="1" x14ac:dyDescent="0.3">
      <c r="A188" s="14" t="s">
        <v>8</v>
      </c>
      <c r="B188" s="41">
        <v>12</v>
      </c>
      <c r="C188" s="45">
        <v>7</v>
      </c>
    </row>
    <row r="189" spans="1:3" ht="15.75" thickBot="1" x14ac:dyDescent="0.3">
      <c r="A189" s="6" t="s">
        <v>7</v>
      </c>
      <c r="B189" s="42">
        <v>3</v>
      </c>
      <c r="C189" s="46">
        <v>1</v>
      </c>
    </row>
    <row r="190" spans="1:3" ht="15.75" thickBot="1" x14ac:dyDescent="0.3">
      <c r="A190" s="14" t="s">
        <v>6</v>
      </c>
      <c r="B190" s="41">
        <v>5</v>
      </c>
      <c r="C190" s="45">
        <v>2</v>
      </c>
    </row>
    <row r="191" spans="1:3" x14ac:dyDescent="0.25">
      <c r="A191" s="23" t="s">
        <v>5</v>
      </c>
      <c r="B191" s="23">
        <f t="shared" ref="B191:C191" si="9">B180+B181+B182+B183+B184+B185+B186+B187+B188+B189+B190</f>
        <v>62</v>
      </c>
      <c r="C191" s="24">
        <f t="shared" si="9"/>
        <v>31</v>
      </c>
    </row>
    <row r="193" spans="1:3" x14ac:dyDescent="0.25">
      <c r="A193" t="s">
        <v>48</v>
      </c>
    </row>
    <row r="194" spans="1:3" ht="15.75" thickBot="1" x14ac:dyDescent="0.3">
      <c r="A194" s="44" t="s">
        <v>0</v>
      </c>
      <c r="B194" s="47" t="s">
        <v>32</v>
      </c>
      <c r="C194" s="48" t="s">
        <v>33</v>
      </c>
    </row>
    <row r="195" spans="1:3" ht="15.75" thickBot="1" x14ac:dyDescent="0.3">
      <c r="A195" s="14" t="s">
        <v>12</v>
      </c>
      <c r="B195" s="41">
        <v>2</v>
      </c>
      <c r="C195" s="45">
        <v>0</v>
      </c>
    </row>
    <row r="196" spans="1:3" ht="15.75" thickBot="1" x14ac:dyDescent="0.3">
      <c r="A196" s="6" t="s">
        <v>22</v>
      </c>
      <c r="B196" s="42">
        <v>0</v>
      </c>
      <c r="C196" s="46">
        <v>0</v>
      </c>
    </row>
    <row r="197" spans="1:3" ht="15.75" thickBot="1" x14ac:dyDescent="0.3">
      <c r="A197" s="14" t="s">
        <v>11</v>
      </c>
      <c r="B197" s="41">
        <v>1</v>
      </c>
      <c r="C197" s="45">
        <v>0</v>
      </c>
    </row>
    <row r="198" spans="1:3" ht="15.75" thickBot="1" x14ac:dyDescent="0.3">
      <c r="A198" s="6" t="s">
        <v>23</v>
      </c>
      <c r="B198" s="42">
        <v>1</v>
      </c>
      <c r="C198" s="46">
        <v>0</v>
      </c>
    </row>
    <row r="199" spans="1:3" ht="15.75" thickBot="1" x14ac:dyDescent="0.3">
      <c r="A199" s="14" t="s">
        <v>13</v>
      </c>
      <c r="B199" s="41">
        <v>1</v>
      </c>
      <c r="C199" s="45">
        <v>0</v>
      </c>
    </row>
    <row r="200" spans="1:3" ht="15.75" thickBot="1" x14ac:dyDescent="0.3">
      <c r="A200" s="6" t="s">
        <v>14</v>
      </c>
      <c r="B200" s="42">
        <v>0</v>
      </c>
      <c r="C200" s="46">
        <v>0</v>
      </c>
    </row>
    <row r="201" spans="1:3" ht="15.75" thickBot="1" x14ac:dyDescent="0.3">
      <c r="A201" s="14" t="s">
        <v>10</v>
      </c>
      <c r="B201" s="41">
        <v>1</v>
      </c>
      <c r="C201" s="45">
        <v>0</v>
      </c>
    </row>
    <row r="202" spans="1:3" ht="15.75" thickBot="1" x14ac:dyDescent="0.3">
      <c r="A202" s="6" t="s">
        <v>9</v>
      </c>
      <c r="B202" s="42">
        <v>0</v>
      </c>
      <c r="C202" s="46">
        <v>0</v>
      </c>
    </row>
    <row r="203" spans="1:3" ht="15.75" thickBot="1" x14ac:dyDescent="0.3">
      <c r="A203" s="14" t="s">
        <v>8</v>
      </c>
      <c r="B203" s="41">
        <v>1</v>
      </c>
      <c r="C203" s="45">
        <v>3</v>
      </c>
    </row>
    <row r="204" spans="1:3" ht="15.75" thickBot="1" x14ac:dyDescent="0.3">
      <c r="A204" s="6" t="s">
        <v>7</v>
      </c>
      <c r="B204" s="42">
        <v>2</v>
      </c>
      <c r="C204" s="46">
        <v>2</v>
      </c>
    </row>
    <row r="205" spans="1:3" ht="15.75" thickBot="1" x14ac:dyDescent="0.3">
      <c r="A205" s="14" t="s">
        <v>6</v>
      </c>
      <c r="B205" s="41">
        <v>2</v>
      </c>
      <c r="C205" s="45">
        <v>0</v>
      </c>
    </row>
    <row r="206" spans="1:3" x14ac:dyDescent="0.25">
      <c r="A206" s="23" t="s">
        <v>5</v>
      </c>
      <c r="B206" s="23">
        <f t="shared" ref="B206" si="10">B195+B196+B197+B198+B199+B200+B201+B202+B203+B204+B205</f>
        <v>11</v>
      </c>
      <c r="C206" s="24">
        <f t="shared" ref="C206" si="11">C195+C196+C197+C198+C199+C200+C201+C202+C203+C204+C205</f>
        <v>5</v>
      </c>
    </row>
    <row r="208" spans="1:3" x14ac:dyDescent="0.25">
      <c r="B208" t="s">
        <v>49</v>
      </c>
    </row>
    <row r="209" spans="1:3" ht="15.75" thickBot="1" x14ac:dyDescent="0.3">
      <c r="A209" s="44" t="s">
        <v>0</v>
      </c>
      <c r="B209" s="47" t="s">
        <v>32</v>
      </c>
      <c r="C209" s="48" t="s">
        <v>33</v>
      </c>
    </row>
    <row r="210" spans="1:3" ht="15.75" thickBot="1" x14ac:dyDescent="0.3">
      <c r="A210" s="14" t="s">
        <v>12</v>
      </c>
      <c r="B210" s="41">
        <v>11</v>
      </c>
      <c r="C210" s="45">
        <v>11</v>
      </c>
    </row>
    <row r="211" spans="1:3" ht="15.75" thickBot="1" x14ac:dyDescent="0.3">
      <c r="A211" s="6" t="s">
        <v>22</v>
      </c>
      <c r="B211" s="42">
        <v>6</v>
      </c>
      <c r="C211" s="46">
        <v>0</v>
      </c>
    </row>
    <row r="212" spans="1:3" ht="15.75" thickBot="1" x14ac:dyDescent="0.3">
      <c r="A212" s="14" t="s">
        <v>11</v>
      </c>
      <c r="B212" s="41">
        <v>5</v>
      </c>
      <c r="C212" s="45">
        <v>3</v>
      </c>
    </row>
    <row r="213" spans="1:3" ht="15.75" thickBot="1" x14ac:dyDescent="0.3">
      <c r="A213" s="6" t="s">
        <v>23</v>
      </c>
      <c r="B213" s="42">
        <v>2</v>
      </c>
      <c r="C213" s="46">
        <v>1</v>
      </c>
    </row>
    <row r="214" spans="1:3" ht="15.75" thickBot="1" x14ac:dyDescent="0.3">
      <c r="A214" s="14" t="s">
        <v>13</v>
      </c>
      <c r="B214" s="41">
        <v>0</v>
      </c>
      <c r="C214" s="45">
        <v>0</v>
      </c>
    </row>
    <row r="215" spans="1:3" ht="15.75" thickBot="1" x14ac:dyDescent="0.3">
      <c r="A215" s="6" t="s">
        <v>14</v>
      </c>
      <c r="B215" s="42">
        <v>0</v>
      </c>
      <c r="C215" s="46">
        <v>0</v>
      </c>
    </row>
    <row r="216" spans="1:3" ht="15.75" thickBot="1" x14ac:dyDescent="0.3">
      <c r="A216" s="14" t="s">
        <v>10</v>
      </c>
      <c r="B216" s="41">
        <v>2</v>
      </c>
      <c r="C216" s="45">
        <v>0</v>
      </c>
    </row>
    <row r="217" spans="1:3" ht="15.75" thickBot="1" x14ac:dyDescent="0.3">
      <c r="A217" s="6" t="s">
        <v>9</v>
      </c>
      <c r="B217" s="42">
        <v>0</v>
      </c>
      <c r="C217" s="46">
        <v>2</v>
      </c>
    </row>
    <row r="218" spans="1:3" ht="15.75" thickBot="1" x14ac:dyDescent="0.3">
      <c r="A218" s="14" t="s">
        <v>8</v>
      </c>
      <c r="B218" s="41">
        <v>4</v>
      </c>
      <c r="C218" s="45">
        <v>4</v>
      </c>
    </row>
    <row r="219" spans="1:3" ht="15.75" thickBot="1" x14ac:dyDescent="0.3">
      <c r="A219" s="6" t="s">
        <v>7</v>
      </c>
      <c r="B219" s="42">
        <v>16</v>
      </c>
      <c r="C219" s="46">
        <v>6</v>
      </c>
    </row>
    <row r="220" spans="1:3" ht="15.75" thickBot="1" x14ac:dyDescent="0.3">
      <c r="A220" s="14" t="s">
        <v>6</v>
      </c>
      <c r="B220" s="41">
        <v>10</v>
      </c>
      <c r="C220" s="45">
        <v>0</v>
      </c>
    </row>
    <row r="221" spans="1:3" x14ac:dyDescent="0.25">
      <c r="A221" s="23" t="s">
        <v>5</v>
      </c>
      <c r="B221" s="23">
        <f>B210+B211+B212+B213+B214+B215+B216+B217+B218+B219+B220</f>
        <v>56</v>
      </c>
      <c r="C221" s="24">
        <f t="shared" ref="C221" si="12">C210+C211+C212+C213+C214+C215+C216+C217+C218+C219+C220</f>
        <v>27</v>
      </c>
    </row>
    <row r="224" spans="1:3" ht="15.75" thickBot="1" x14ac:dyDescent="0.3">
      <c r="B224" t="s">
        <v>50</v>
      </c>
    </row>
    <row r="225" spans="1:3" ht="15.75" thickBot="1" x14ac:dyDescent="0.3">
      <c r="A225" s="49" t="s">
        <v>0</v>
      </c>
      <c r="B225" s="43" t="s">
        <v>32</v>
      </c>
      <c r="C225" t="s">
        <v>33</v>
      </c>
    </row>
    <row r="226" spans="1:3" ht="15.75" thickBot="1" x14ac:dyDescent="0.3">
      <c r="A226" s="14" t="s">
        <v>12</v>
      </c>
      <c r="B226" s="41">
        <v>19</v>
      </c>
      <c r="C226">
        <v>21</v>
      </c>
    </row>
    <row r="227" spans="1:3" ht="15.75" thickBot="1" x14ac:dyDescent="0.3">
      <c r="A227" s="6" t="s">
        <v>22</v>
      </c>
      <c r="B227" s="42">
        <v>21</v>
      </c>
      <c r="C227">
        <v>0</v>
      </c>
    </row>
    <row r="228" spans="1:3" ht="15.75" thickBot="1" x14ac:dyDescent="0.3">
      <c r="A228" s="14" t="s">
        <v>11</v>
      </c>
      <c r="B228" s="41">
        <v>35</v>
      </c>
      <c r="C228">
        <v>37</v>
      </c>
    </row>
    <row r="229" spans="1:3" ht="15.75" thickBot="1" x14ac:dyDescent="0.3">
      <c r="A229" s="6" t="s">
        <v>23</v>
      </c>
      <c r="B229" s="42">
        <v>8</v>
      </c>
      <c r="C229">
        <v>1</v>
      </c>
    </row>
    <row r="230" spans="1:3" ht="15.75" thickBot="1" x14ac:dyDescent="0.3">
      <c r="A230" s="14" t="s">
        <v>13</v>
      </c>
      <c r="B230" s="41">
        <v>25</v>
      </c>
      <c r="C230">
        <v>26</v>
      </c>
    </row>
    <row r="231" spans="1:3" ht="15.75" thickBot="1" x14ac:dyDescent="0.3">
      <c r="A231" s="6" t="s">
        <v>14</v>
      </c>
      <c r="B231" s="42">
        <v>37</v>
      </c>
      <c r="C231">
        <v>19</v>
      </c>
    </row>
    <row r="232" spans="1:3" ht="15.75" thickBot="1" x14ac:dyDescent="0.3">
      <c r="A232" s="14" t="s">
        <v>10</v>
      </c>
      <c r="B232" s="41">
        <v>71</v>
      </c>
      <c r="C232">
        <v>24</v>
      </c>
    </row>
    <row r="233" spans="1:3" ht="15.75" thickBot="1" x14ac:dyDescent="0.3">
      <c r="A233" s="6" t="s">
        <v>9</v>
      </c>
      <c r="B233" s="42">
        <v>12</v>
      </c>
      <c r="C233">
        <v>13</v>
      </c>
    </row>
    <row r="234" spans="1:3" ht="15.75" thickBot="1" x14ac:dyDescent="0.3">
      <c r="A234" s="14" t="s">
        <v>8</v>
      </c>
      <c r="B234" s="41">
        <v>35</v>
      </c>
      <c r="C234">
        <v>24</v>
      </c>
    </row>
    <row r="235" spans="1:3" ht="15.75" thickBot="1" x14ac:dyDescent="0.3">
      <c r="A235" s="6" t="s">
        <v>7</v>
      </c>
      <c r="B235" s="42">
        <v>35</v>
      </c>
      <c r="C235">
        <v>29</v>
      </c>
    </row>
    <row r="236" spans="1:3" ht="15.75" thickBot="1" x14ac:dyDescent="0.3">
      <c r="A236" s="14" t="s">
        <v>6</v>
      </c>
      <c r="B236" s="41">
        <v>30</v>
      </c>
      <c r="C236">
        <v>16</v>
      </c>
    </row>
    <row r="237" spans="1:3" ht="15.75" thickBot="1" x14ac:dyDescent="0.3">
      <c r="A237" s="6" t="s">
        <v>5</v>
      </c>
      <c r="B237" s="6">
        <v>328</v>
      </c>
      <c r="C237">
        <v>210</v>
      </c>
    </row>
  </sheetData>
  <pageMargins left="0.7" right="0.7" top="0.75" bottom="0.75" header="0.3" footer="0.3"/>
  <pageSetup paperSize="9" orientation="portrait" horizontalDpi="300" verticalDpi="0" r:id="rId1"/>
  <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2023-10-11T11:27:59Z</dcterms:modified>
</cp:coreProperties>
</file>