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atih\Downloads\2025_08_22_1254061699112-dosyalar\"/>
    </mc:Choice>
  </mc:AlternateContent>
  <xr:revisionPtr revIDLastSave="0" documentId="13_ncr:1_{E144600E-419B-4016-A73A-986CEED34624}" xr6:coauthVersionLast="47" xr6:coauthVersionMax="47" xr10:uidLastSave="{00000000-0000-0000-0000-000000000000}"/>
  <bookViews>
    <workbookView xWindow="19200" yWindow="0" windowWidth="19200" windowHeight="21000" xr2:uid="{00000000-000D-0000-FFFF-FFFF00000000}"/>
  </bookViews>
  <sheets>
    <sheet name="Fakülte " sheetId="4" r:id="rId1"/>
  </sheets>
  <externalReferences>
    <externalReference r:id="rId2"/>
  </externalReferences>
  <definedNames>
    <definedName name="_xlnm.Print_Area" localSheetId="0">'Fakülte '!$A$1:$J$98</definedName>
    <definedName name="_xlnm.Print_Titles" localSheetId="0">'Fakülte '!$1:$12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96" i="4" l="1"/>
  <c r="K95" i="4"/>
  <c r="L96" i="4"/>
  <c r="N96" i="4"/>
  <c r="N95" i="4"/>
  <c r="M96" i="4"/>
  <c r="M95" i="4"/>
  <c r="L95" i="4"/>
  <c r="J96" i="4"/>
  <c r="J95" i="4"/>
  <c r="I95" i="4"/>
  <c r="I96" i="4"/>
  <c r="F59" i="4"/>
  <c r="D43" i="4" l="1"/>
  <c r="D44" i="4"/>
  <c r="D45" i="4"/>
  <c r="F23" i="4"/>
  <c r="H23" i="4" l="1"/>
  <c r="D23" i="4"/>
  <c r="E91" i="4" l="1"/>
  <c r="F91" i="4"/>
  <c r="G91" i="4"/>
  <c r="H91" i="4"/>
  <c r="D91" i="4"/>
  <c r="E86" i="4"/>
  <c r="F86" i="4"/>
  <c r="G86" i="4"/>
  <c r="H86" i="4"/>
  <c r="D86" i="4"/>
  <c r="E79" i="4"/>
  <c r="F79" i="4"/>
  <c r="G79" i="4"/>
  <c r="H79" i="4"/>
  <c r="D79" i="4"/>
  <c r="H69" i="4"/>
  <c r="E69" i="4"/>
  <c r="F69" i="4"/>
  <c r="G69" i="4"/>
  <c r="D69" i="4"/>
  <c r="E59" i="4"/>
  <c r="G59" i="4"/>
  <c r="H59" i="4"/>
  <c r="D59" i="4"/>
  <c r="E47" i="4"/>
  <c r="F47" i="4"/>
  <c r="G47" i="4"/>
  <c r="H47" i="4"/>
  <c r="D47" i="4"/>
  <c r="E35" i="4"/>
  <c r="F35" i="4"/>
  <c r="G35" i="4"/>
  <c r="H35" i="4"/>
  <c r="D35" i="4"/>
  <c r="E23" i="4"/>
  <c r="G23" i="4"/>
  <c r="F93" i="4" l="1"/>
  <c r="H93" i="4"/>
  <c r="G93" i="4"/>
  <c r="D93" i="4"/>
  <c r="E93" i="4"/>
</calcChain>
</file>

<file path=xl/sharedStrings.xml><?xml version="1.0" encoding="utf-8"?>
<sst xmlns="http://schemas.openxmlformats.org/spreadsheetml/2006/main" count="496" uniqueCount="148">
  <si>
    <t>ÖĞRENCİ İŞLERİ DAİRE BAŞKANLIĞI</t>
  </si>
  <si>
    <t>ÇİFT ANADAL PROGRAMI AÇAN</t>
  </si>
  <si>
    <t>FAKÜLTE ADI</t>
  </si>
  <si>
    <t>PROGRAM ADI</t>
  </si>
  <si>
    <t>Sıra Numarası</t>
  </si>
  <si>
    <t xml:space="preserve">Dersin ön koşulu var mı? </t>
  </si>
  <si>
    <t>Etkinlik Saati</t>
  </si>
  <si>
    <t>Ulusal kredi</t>
  </si>
  <si>
    <t>AKTS Kredisi</t>
  </si>
  <si>
    <t>Kuramsal</t>
  </si>
  <si>
    <t>Uygulama ve Laboratuvar</t>
  </si>
  <si>
    <t>TOPLAM SAAT</t>
  </si>
  <si>
    <t>DERS KODU VE ADI</t>
  </si>
  <si>
    <t>TOPLAM</t>
  </si>
  <si>
    <t>1. SINIF/1. YARIYIL</t>
  </si>
  <si>
    <t>1. SINIF/2. YARIYIL</t>
  </si>
  <si>
    <t>2. SINIF/3. YARIYIL</t>
  </si>
  <si>
    <t>2. SINIF/4. YARIYIL</t>
  </si>
  <si>
    <t>3. SINIF/5. YARIYIL</t>
  </si>
  <si>
    <t>3. SINIF/6. YARIYIL</t>
  </si>
  <si>
    <t>4. SINIF/7. YARIYIL</t>
  </si>
  <si>
    <t>4. SINIF/8. YARIYIL</t>
  </si>
  <si>
    <t>GENEL TOPLAM</t>
  </si>
  <si>
    <t>Anadal Programı Öğrencilerine İlişkin Muaf Olunan ve Alınması Gereken Dersler</t>
  </si>
  <si>
    <t xml:space="preserve">ÇİFT ANADAL PROGRAMI </t>
  </si>
  <si>
    <t>ÖNERİLEN EĞİTİM FORMU</t>
  </si>
  <si>
    <t>T.C. YOZGAT BOZOK ÜNİVERSİTESİ</t>
  </si>
  <si>
    <t>Muaf Tutulan Dersler (Toplam AKTS)</t>
  </si>
  <si>
    <t>Alınması Gereken Dersler (Toplam AKTS)</t>
  </si>
  <si>
    <t>Toplam AKTS</t>
  </si>
  <si>
    <t>Elektrik-Elektronik Mühendisliği Bölümü</t>
  </si>
  <si>
    <t>YDL001/YABANCI DİL I (İNGİLİZCE)</t>
  </si>
  <si>
    <t>ATA001/ATATÜRK İLKELERİ VE İNKILÂP TARİHİ I</t>
  </si>
  <si>
    <t>TDI001/TÜRK DİLİ I</t>
  </si>
  <si>
    <t>SIB001/SİBER GÜVENLİĞİN TEMELLERİ</t>
  </si>
  <si>
    <t>YDL002/YABANCI DİL II (İNGİLİZCE)</t>
  </si>
  <si>
    <t>TDI002/TÜRK DİLİ II</t>
  </si>
  <si>
    <t>ATA002/ATATÜRK İLKELERİ VE İNKILÂP TARİHİ II</t>
  </si>
  <si>
    <t>EEM234/ELEKTRİK MÜHENDİSLİĞİ İÇİN MALZEME BİLGİSİ</t>
  </si>
  <si>
    <t>ADSL01/ALAN DIŞI SEÇMELİ DERS</t>
  </si>
  <si>
    <t>ADSL02/ALAN DIŞI SEÇMELİ DERS</t>
  </si>
  <si>
    <t>HAYIR</t>
  </si>
  <si>
    <t>EEM352/ELEKTRİK MAKİNALARI I</t>
  </si>
  <si>
    <t>EEM354/KONTROL SİSTEMLERİ</t>
  </si>
  <si>
    <t>EEM355/ELEKTROMANYETİK DALGA
 TEORİSİ</t>
  </si>
  <si>
    <t>TSD001/TEKNİK SEÇMELİ DERS</t>
  </si>
  <si>
    <t>EEM362/ELEKTRİK MAKİNALARI II</t>
  </si>
  <si>
    <t>EEM367ELEKTRİK MAKİNALARI LABORATUVARI</t>
  </si>
  <si>
    <t>TSD002/TEKNİK SEÇMELİ DERS</t>
  </si>
  <si>
    <t>EEM352</t>
  </si>
  <si>
    <t>TSD003/TEKNİK SEÇMELİ DERS</t>
  </si>
  <si>
    <t>EEM472/STAJ II</t>
  </si>
  <si>
    <t>TSD004/TEKNİK SEÇMELİ DERS</t>
  </si>
  <si>
    <t>Bilgisayar Mühendisliği</t>
  </si>
  <si>
    <t>TSD004/TEKNİK SEÇMELİ DERS(5 AKTS DERS ALACAK)</t>
  </si>
  <si>
    <t>TSD003/TEKNİK SEÇMELİ DERS(5 AKTS DERS ALACAK)</t>
  </si>
  <si>
    <t>MUAF/YDL001/YABANCI DİL I (İNGİLİZCE)</t>
  </si>
  <si>
    <t>MUAF/ATA001/ATATÜRK İLKELERİ VE İNKILÂP TARİHİ I</t>
  </si>
  <si>
    <t>MUAF/TDI001/TÜRK DİLİ I</t>
  </si>
  <si>
    <t>MUAF/SIB001/SİBER GÜVENLİĞİN TEMELLERİ</t>
  </si>
  <si>
    <t>MUAF/YDL002/YABANCI DİL II (İNGİLİZCE)</t>
  </si>
  <si>
    <t>MUAF/ATA002/ATATÜRK İLKELERİ VE İNKILÂP TARİHİ II</t>
  </si>
  <si>
    <t>MUAF/TDI002/TÜRK DİLİ II</t>
  </si>
  <si>
    <t>MUAF/EEM234/ELEKTRİK MÜHENDİSLİĞİ İÇİN MALZEME BİLGİSİ</t>
  </si>
  <si>
    <t>MUAF/ADSL01/ALAN DIŞI SEÇMELİ DERS</t>
  </si>
  <si>
    <t>MUAF/ADSL02/ALAN DIŞI SEÇMELİ DERS</t>
  </si>
  <si>
    <t>MUAF/TSD001/TEKNİK SEÇMELİ DERS</t>
  </si>
  <si>
    <t>MUAF/TSD002/TEKNİK SEÇMELİ DERS</t>
  </si>
  <si>
    <t>İnşaat Mühendisliği</t>
  </si>
  <si>
    <t>MUAF/EEM354/KONTROL SİSTEMLERİ</t>
  </si>
  <si>
    <t>MUAF/EEM236/LOJİK DEVRELER LABORATUVARI</t>
  </si>
  <si>
    <t>MUAF/EEM367ELEKTRİK MAKİNALARI LABORATUVARI</t>
  </si>
  <si>
    <t>Makine Mühendisliği</t>
  </si>
  <si>
    <t>Mimarlık</t>
  </si>
  <si>
    <t>Şehir ve Bölge Planlama</t>
  </si>
  <si>
    <t>MUAF OLUNACAK DERSLER</t>
  </si>
  <si>
    <t>ALINACAK DERSLER</t>
  </si>
  <si>
    <t>Matematik</t>
  </si>
  <si>
    <t>EEM113/ALGORİTMALAR VE BİLGİSAYAR PROGRAMLAMA I</t>
  </si>
  <si>
    <t>EEM114/ELEKTRİK ELEKTRONİK 
MÜHENDİSLİĞİNE GİRİŞ</t>
  </si>
  <si>
    <t>MMF103/MATEMATİK I</t>
  </si>
  <si>
    <t>MMF101/FİZİK I</t>
  </si>
  <si>
    <t>MMF105/KİMYA</t>
  </si>
  <si>
    <t>MUAF/EEM113/ALGORİTMALAR VE BİLGİSAYAR PROGRAMLAMA I</t>
  </si>
  <si>
    <t>MUAF/MMF101/FİZİK I</t>
  </si>
  <si>
    <t>MUAF/MMF103/MATEMATİK I</t>
  </si>
  <si>
    <t>MUAF/MMF105/KİMYA</t>
  </si>
  <si>
    <t>MUAF/EEM114/ELEKTRİK ELEKTRONİK 
MÜHENDİSLİĞİNE GİRİŞ</t>
  </si>
  <si>
    <t>MMF102/FİZİK II</t>
  </si>
  <si>
    <t>MMF104/MATEMATİK II</t>
  </si>
  <si>
    <t>MMF101/İŞ SAĞLIĞI VE GÜVENLİĞİ I</t>
  </si>
  <si>
    <t>EEM123/ALGORİTMALAR VE BİLGİSAYAR PROGRAMLAMA II</t>
  </si>
  <si>
    <t>EEM124/LİNEER CEBİR</t>
  </si>
  <si>
    <t>KP001/KARİYER PLANLAMA</t>
  </si>
  <si>
    <t>MUAF/MMF102/FİZİK II</t>
  </si>
  <si>
    <t>MUAF/MMF104/MATEMATİK II</t>
  </si>
  <si>
    <t>MUAF/MMF101/İŞ SAĞLIĞI VE GÜVENLİĞİ I</t>
  </si>
  <si>
    <t>MUAF/EEM123/ALGORİTMALAR VE BİLGİSAYAR PROGRAMLAMA II</t>
  </si>
  <si>
    <t>MUAF/EEM124/LİNEER CEBİR</t>
  </si>
  <si>
    <t>MUAF/KP001/KARİYER PLANLAMA</t>
  </si>
  <si>
    <t>EEM228/MÜHENDİSLİK MATEMATİĞİ I</t>
  </si>
  <si>
    <t>MUAF/EEM228/MÜHENDİSLİK MATEMATİĞİ I</t>
  </si>
  <si>
    <t>YDL003/YABANCI DİL III (İNGİLİZCE)</t>
  </si>
  <si>
    <t>MUAF/YDL003/YABANCI DİL III (İNGİLİZCE)</t>
  </si>
  <si>
    <t>EEM231/LOJİK DEVRELER</t>
  </si>
  <si>
    <t>MUAF/EEM231/LOJİK DEVRELER</t>
  </si>
  <si>
    <t>EEM239/DEVRE ANALİZİ LABORATUVARI I</t>
  </si>
  <si>
    <t>EEM229/LOJİK DEVRELER LABORATUVARI</t>
  </si>
  <si>
    <t>MUAF/EEM239/DEVRE ANALİZİ LABORATUVARI I</t>
  </si>
  <si>
    <t>EEM254/MÜHENDİSLİK MATEMATİĞİ II</t>
  </si>
  <si>
    <t>MUAF/EEM254/MÜHENDİSLİK MATEMATİĞİ II</t>
  </si>
  <si>
    <t>YDL004/YABANCI DİL IV (İNGİLİZCE)</t>
  </si>
  <si>
    <t>MUAF/YDL004/YABANCI DİL IV (İNGİLİZCE)</t>
  </si>
  <si>
    <t>EEM249/DEVRE ANALİZİ II</t>
  </si>
  <si>
    <t>EEM250/OLASILIK TEORİSİ</t>
  </si>
  <si>
    <t>MUAF/EEM250/OLASILIK TEORİSİ</t>
  </si>
  <si>
    <t>EEM113</t>
  </si>
  <si>
    <t>EEM239</t>
  </si>
  <si>
    <t>EEM252/DEVRE ANALİZİ LABORATUVARI II</t>
  </si>
  <si>
    <t>MUAF/EEM252/DEVRE ANALİZİ LABORATUVARI II</t>
  </si>
  <si>
    <t>EEM359/İŞARETLER VE SİSTEMLER</t>
  </si>
  <si>
    <t>MUAF/EEM359/İŞARETLER VE SİSTEMLER</t>
  </si>
  <si>
    <t>MMF002/İŞ SAĞLIĞI VE GÜVENLİĞİ II</t>
  </si>
  <si>
    <t>MUAF/MMF002/İŞ SAĞLIĞI VE GÜVENLİĞİ II</t>
  </si>
  <si>
    <t>EEM482/BİTİRME ÖDEVİ</t>
  </si>
  <si>
    <t>EEM257/ELEKTRONİK I</t>
  </si>
  <si>
    <t>EEM258/ELEKTRONİK LABORATUVARI I</t>
  </si>
  <si>
    <t>MUAF/EEM258/ELEKTRONİK LABORATUVARI I</t>
  </si>
  <si>
    <t>EEM371/ELEKTRONİK LABORATUVARI II</t>
  </si>
  <si>
    <t>EEM370/ELEKTRONİK II</t>
  </si>
  <si>
    <t>EEM259/ELEKTROMANYETİK ALAN TEORİSİ</t>
  </si>
  <si>
    <t>EEM256/DEVRE ANALİZİ I</t>
  </si>
  <si>
    <t>MUAF/EEM256/DEVRE ANALİZİ I</t>
  </si>
  <si>
    <t>EEM260/BİLGİSAYAR DESTEKLİ 
TASARIMI</t>
  </si>
  <si>
    <t>MUAF/EEM260/BİLGİSAYAR DESTEKLİ 
TASARIM</t>
  </si>
  <si>
    <t>EEM260/BİLGİSAYAR DESTEKLİ 
TASARIM</t>
  </si>
  <si>
    <t>EEM257</t>
  </si>
  <si>
    <t>EEM258</t>
  </si>
  <si>
    <t>EEM256</t>
  </si>
  <si>
    <t>EEM259</t>
  </si>
  <si>
    <t>EEM372/STAJ I</t>
  </si>
  <si>
    <t>EEM372/STAJ II</t>
  </si>
  <si>
    <t>EEM373/MİKRODENETLEYİCİLER VE UYGULAMALARI</t>
  </si>
  <si>
    <t>MUAF/EEM373/MİKRODENETLEYİCİLER VE UYGULAMALARI</t>
  </si>
  <si>
    <t>EEM374/HABERLEŞME TEORİSİ</t>
  </si>
  <si>
    <t>EEM375/AYRIK MATEMATİK</t>
  </si>
  <si>
    <t>EEM476/TASARIM VE UYGULAMA</t>
  </si>
  <si>
    <t>Mühendislik-Mimarlık Fakültesi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</si>
</sst>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162"/>
      <scheme val="minor"/>
    </font>
    <font>
      <b/>
      <sz val="8"/>
      <name val="Times New Roman"/>
      <family val="1"/>
    </font>
    <font>
      <sz val="8"/>
      <name val="Times New Roman"/>
      <family val="1"/>
    </font>
    <font>
      <sz val="8"/>
      <color theme="1"/>
      <name val="Times New Roman"/>
      <family val="1"/>
    </font>
    <font>
      <b/>
      <sz val="8"/>
      <name val="Times New Roman"/>
      <family val="1"/>
      <charset val="162"/>
    </font>
    <font>
      <b/>
      <sz val="12"/>
      <name val="Times New Roman"/>
      <family val="1"/>
      <charset val="162"/>
    </font>
    <font>
      <b/>
      <sz val="12"/>
      <color theme="1"/>
      <name val="Times New Roman"/>
      <family val="1"/>
      <charset val="162"/>
    </font>
    <font>
      <b/>
      <sz val="8"/>
      <color theme="0" tint="-0.499984740745262"/>
      <name val="Times New Roman"/>
      <family val="1"/>
    </font>
    <font>
      <sz val="8"/>
      <name val="Times New Roman"/>
      <family val="1"/>
      <charset val="162"/>
    </font>
    <font>
      <b/>
      <sz val="8"/>
      <color theme="0" tint="-0.499984740745262"/>
      <name val="Times New Roman"/>
      <family val="1"/>
      <charset val="16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399975585192419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vertical="top"/>
    </xf>
    <xf numFmtId="0" fontId="1" fillId="0" borderId="5" xfId="0" applyFont="1" applyBorder="1" applyAlignment="1">
      <alignment horizontal="center" textRotation="90" wrapText="1"/>
    </xf>
    <xf numFmtId="0" fontId="2" fillId="0" borderId="2" xfId="0" applyFont="1" applyBorder="1" applyAlignment="1">
      <alignment horizontal="center"/>
    </xf>
    <xf numFmtId="0" fontId="2" fillId="0" borderId="1" xfId="0" applyFont="1" applyBorder="1"/>
    <xf numFmtId="0" fontId="2" fillId="2" borderId="9" xfId="0" applyFont="1" applyFill="1" applyBorder="1" applyAlignment="1">
      <alignment horizontal="center"/>
    </xf>
    <xf numFmtId="0" fontId="1" fillId="2" borderId="4" xfId="0" applyFont="1" applyFill="1" applyBorder="1"/>
    <xf numFmtId="0" fontId="2" fillId="2" borderId="4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2" borderId="18" xfId="0" applyFont="1" applyFill="1" applyBorder="1"/>
    <xf numFmtId="0" fontId="1" fillId="2" borderId="19" xfId="0" applyFont="1" applyFill="1" applyBorder="1"/>
    <xf numFmtId="0" fontId="1" fillId="2" borderId="19" xfId="0" applyFont="1" applyFill="1" applyBorder="1" applyAlignment="1">
      <alignment horizontal="center"/>
    </xf>
    <xf numFmtId="0" fontId="1" fillId="2" borderId="20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2" fillId="0" borderId="0" xfId="0" applyFont="1" applyAlignment="1">
      <alignment horizontal="left" vertical="center" readingOrder="1"/>
    </xf>
    <xf numFmtId="0" fontId="2" fillId="3" borderId="1" xfId="0" applyFont="1" applyFill="1" applyBorder="1"/>
    <xf numFmtId="0" fontId="2" fillId="3" borderId="1" xfId="0" applyFont="1" applyFill="1" applyBorder="1" applyAlignment="1">
      <alignment horizontal="center" vertical="center"/>
    </xf>
    <xf numFmtId="0" fontId="2" fillId="0" borderId="0" xfId="0" applyFont="1" applyAlignment="1">
      <alignment vertical="center" readingOrder="1"/>
    </xf>
    <xf numFmtId="0" fontId="2" fillId="0" borderId="0" xfId="0" applyFont="1" applyAlignment="1">
      <alignment vertical="center" wrapText="1" readingOrder="1"/>
    </xf>
    <xf numFmtId="0" fontId="4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2" fillId="0" borderId="24" xfId="0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top"/>
    </xf>
    <xf numFmtId="0" fontId="8" fillId="3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top" wrapText="1"/>
    </xf>
    <xf numFmtId="0" fontId="8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9" fillId="0" borderId="5" xfId="0" applyFont="1" applyBorder="1" applyAlignment="1">
      <alignment horizontal="center" vertical="center" wrapText="1"/>
    </xf>
    <xf numFmtId="0" fontId="1" fillId="5" borderId="0" xfId="0" applyFont="1" applyFill="1" applyAlignment="1">
      <alignment horizontal="center"/>
    </xf>
    <xf numFmtId="0" fontId="1" fillId="4" borderId="0" xfId="0" applyFont="1" applyFill="1" applyAlignment="1">
      <alignment horizontal="center"/>
    </xf>
    <xf numFmtId="0" fontId="1" fillId="2" borderId="6" xfId="0" applyFont="1" applyFill="1" applyBorder="1" applyAlignment="1">
      <alignment textRotation="90" wrapText="1"/>
    </xf>
    <xf numFmtId="0" fontId="0" fillId="3" borderId="0" xfId="0" applyFill="1"/>
    <xf numFmtId="0" fontId="1" fillId="2" borderId="21" xfId="0" applyFont="1" applyFill="1" applyBorder="1" applyAlignment="1">
      <alignment textRotation="90" wrapText="1"/>
    </xf>
    <xf numFmtId="0" fontId="1" fillId="3" borderId="0" xfId="0" applyFont="1" applyFill="1" applyAlignment="1">
      <alignment textRotation="90" wrapText="1"/>
    </xf>
    <xf numFmtId="0" fontId="1" fillId="2" borderId="22" xfId="0" applyFont="1" applyFill="1" applyBorder="1" applyAlignment="1">
      <alignment textRotation="90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textRotation="90" wrapText="1"/>
    </xf>
    <xf numFmtId="0" fontId="1" fillId="2" borderId="22" xfId="0" applyFont="1" applyFill="1" applyBorder="1" applyAlignment="1">
      <alignment horizontal="center" textRotation="90" wrapText="1"/>
    </xf>
    <xf numFmtId="0" fontId="1" fillId="2" borderId="23" xfId="0" applyFont="1" applyFill="1" applyBorder="1" applyAlignment="1">
      <alignment horizontal="center" textRotation="90" wrapText="1"/>
    </xf>
    <xf numFmtId="0" fontId="5" fillId="2" borderId="1" xfId="0" applyFont="1" applyFill="1" applyBorder="1" applyAlignment="1">
      <alignment horizontal="left" vertical="center"/>
    </xf>
    <xf numFmtId="0" fontId="2" fillId="0" borderId="14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1" fillId="2" borderId="6" xfId="0" applyFont="1" applyFill="1" applyBorder="1" applyAlignment="1">
      <alignment horizontal="center" textRotation="90" wrapText="1"/>
    </xf>
    <xf numFmtId="0" fontId="1" fillId="2" borderId="8" xfId="0" applyFont="1" applyFill="1" applyBorder="1" applyAlignment="1">
      <alignment horizontal="center" textRotation="90" wrapText="1"/>
    </xf>
    <xf numFmtId="0" fontId="2" fillId="0" borderId="11" xfId="0" applyFont="1" applyBorder="1" applyAlignment="1">
      <alignment horizontal="center"/>
    </xf>
    <xf numFmtId="0" fontId="5" fillId="2" borderId="1" xfId="0" applyFont="1" applyFill="1" applyBorder="1" applyAlignment="1">
      <alignment horizontal="left" vertical="center" readingOrder="1"/>
    </xf>
    <xf numFmtId="0" fontId="6" fillId="2" borderId="1" xfId="0" applyFont="1" applyFill="1" applyBorder="1" applyAlignment="1">
      <alignment horizontal="left" vertical="center" readingOrder="1"/>
    </xf>
    <xf numFmtId="0" fontId="2" fillId="0" borderId="15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" fillId="0" borderId="1" xfId="0" applyFont="1" applyBorder="1" applyAlignment="1">
      <alignment horizontal="center" textRotation="90" wrapText="1"/>
    </xf>
    <xf numFmtId="0" fontId="1" fillId="0" borderId="5" xfId="0" applyFont="1" applyBorder="1" applyAlignment="1">
      <alignment horizontal="center" textRotation="90" wrapText="1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7" fillId="0" borderId="0" xfId="0" applyFont="1" applyAlignment="1">
      <alignment horizontal="left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osar/Desktop/G&#252;ncel%20M&#252;fredatlar%202021-2022%20G&#252;z/924091_EK-1%202021-2022%20Elektrik-Elektronik%20M&#252;hendisli&#287;i%20M&#252;fredat&#30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yfa1"/>
    </sheetNames>
    <sheetDataSet>
      <sheetData sheetId="0" refreshError="1">
        <row r="7">
          <cell r="G7">
            <v>5</v>
          </cell>
        </row>
        <row r="38">
          <cell r="D38">
            <v>0</v>
          </cell>
        </row>
        <row r="39">
          <cell r="D39">
            <v>0</v>
          </cell>
        </row>
        <row r="40">
          <cell r="D40">
            <v>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98"/>
  <sheetViews>
    <sheetView tabSelected="1" zoomScale="115" zoomScaleNormal="115" workbookViewId="0">
      <selection activeCell="I12" sqref="I12"/>
    </sheetView>
  </sheetViews>
  <sheetFormatPr defaultColWidth="9.140625" defaultRowHeight="15" x14ac:dyDescent="0.25"/>
  <cols>
    <col min="1" max="1" width="2.7109375" style="2" customWidth="1"/>
    <col min="2" max="2" width="44.42578125" style="2" customWidth="1"/>
    <col min="3" max="3" width="7.28515625" style="2" customWidth="1"/>
    <col min="4" max="4" width="4" style="2" customWidth="1"/>
    <col min="5" max="5" width="2.7109375" style="2" customWidth="1"/>
    <col min="6" max="6" width="3.5703125" style="2" bestFit="1" customWidth="1"/>
    <col min="7" max="7" width="3.85546875" style="2" customWidth="1"/>
    <col min="8" max="8" width="3.7109375" style="2" customWidth="1"/>
    <col min="9" max="9" width="49.5703125" style="2" customWidth="1"/>
    <col min="10" max="10" width="46.42578125" style="3" customWidth="1"/>
    <col min="11" max="11" width="47.140625" style="2" customWidth="1"/>
    <col min="12" max="13" width="47.140625" customWidth="1"/>
    <col min="14" max="14" width="55.5703125" customWidth="1"/>
    <col min="20" max="16384" width="9.140625" style="2"/>
  </cols>
  <sheetData>
    <row r="1" spans="1:16" x14ac:dyDescent="0.25">
      <c r="A1" s="4"/>
    </row>
    <row r="2" spans="1:16" ht="15" customHeight="1" x14ac:dyDescent="0.25">
      <c r="A2" s="69" t="s">
        <v>26</v>
      </c>
      <c r="B2" s="69"/>
      <c r="C2" s="69"/>
      <c r="D2" s="69"/>
      <c r="E2" s="69"/>
      <c r="F2" s="69"/>
      <c r="G2" s="69"/>
      <c r="H2" s="69"/>
      <c r="I2" s="69"/>
      <c r="J2" s="69"/>
      <c r="K2" s="26"/>
    </row>
    <row r="3" spans="1:16" ht="15" customHeight="1" x14ac:dyDescent="0.25">
      <c r="A3" s="69" t="s">
        <v>0</v>
      </c>
      <c r="B3" s="69"/>
      <c r="C3" s="69"/>
      <c r="D3" s="69"/>
      <c r="E3" s="69"/>
      <c r="F3" s="69"/>
      <c r="G3" s="69"/>
      <c r="H3" s="69"/>
      <c r="I3" s="69"/>
      <c r="J3" s="69"/>
      <c r="K3" s="26"/>
    </row>
    <row r="4" spans="1:16" ht="15" customHeight="1" x14ac:dyDescent="0.25">
      <c r="A4" s="69" t="s">
        <v>24</v>
      </c>
      <c r="B4" s="69"/>
      <c r="C4" s="69"/>
      <c r="D4" s="69"/>
      <c r="E4" s="69"/>
      <c r="F4" s="69"/>
      <c r="G4" s="69"/>
      <c r="H4" s="69"/>
      <c r="I4" s="69"/>
      <c r="J4" s="69"/>
      <c r="K4" s="26"/>
    </row>
    <row r="5" spans="1:16" x14ac:dyDescent="0.25">
      <c r="A5" s="69" t="s">
        <v>25</v>
      </c>
      <c r="B5" s="69"/>
      <c r="C5" s="69"/>
      <c r="D5" s="69"/>
      <c r="E5" s="69"/>
      <c r="F5" s="69"/>
      <c r="G5" s="69"/>
      <c r="H5" s="69"/>
      <c r="I5" s="69"/>
      <c r="J5" s="69"/>
      <c r="K5" s="26"/>
    </row>
    <row r="6" spans="1:16" x14ac:dyDescent="0.25">
      <c r="A6" s="4"/>
      <c r="B6" s="4"/>
      <c r="C6" s="4"/>
      <c r="D6" s="4"/>
      <c r="E6" s="4"/>
      <c r="F6" s="4"/>
      <c r="G6" s="4"/>
      <c r="H6" s="4"/>
      <c r="I6" s="4"/>
      <c r="J6" s="44" t="s">
        <v>75</v>
      </c>
    </row>
    <row r="7" spans="1:16" x14ac:dyDescent="0.25">
      <c r="A7" s="5" t="s">
        <v>1</v>
      </c>
      <c r="B7" s="5"/>
      <c r="C7" s="5"/>
      <c r="J7" s="45" t="s">
        <v>76</v>
      </c>
    </row>
    <row r="8" spans="1:16" x14ac:dyDescent="0.25">
      <c r="A8" s="5" t="s">
        <v>2</v>
      </c>
      <c r="B8" s="5"/>
      <c r="C8" s="75" t="s">
        <v>147</v>
      </c>
      <c r="D8" s="75"/>
      <c r="E8" s="75"/>
      <c r="F8" s="75"/>
      <c r="G8" s="75"/>
      <c r="H8" s="75"/>
      <c r="I8" s="75"/>
      <c r="J8" s="75"/>
    </row>
    <row r="9" spans="1:16" x14ac:dyDescent="0.25">
      <c r="A9" s="5" t="s">
        <v>3</v>
      </c>
      <c r="B9" s="5"/>
      <c r="C9" s="75" t="s">
        <v>30</v>
      </c>
      <c r="D9" s="75"/>
      <c r="E9" s="75"/>
      <c r="F9" s="75"/>
      <c r="G9" s="75"/>
      <c r="H9" s="75"/>
      <c r="I9" s="75"/>
      <c r="J9" s="75"/>
    </row>
    <row r="10" spans="1:16" x14ac:dyDescent="0.25">
      <c r="A10" s="1"/>
      <c r="B10" s="1"/>
      <c r="C10" s="1"/>
      <c r="D10" s="1"/>
      <c r="E10" s="1"/>
      <c r="F10" s="1"/>
      <c r="G10" s="1"/>
    </row>
    <row r="11" spans="1:16" ht="11.25" customHeight="1" x14ac:dyDescent="0.25">
      <c r="A11" s="70" t="s">
        <v>4</v>
      </c>
      <c r="B11" s="72" t="s">
        <v>12</v>
      </c>
      <c r="C11" s="70" t="s">
        <v>5</v>
      </c>
      <c r="D11" s="74" t="s">
        <v>6</v>
      </c>
      <c r="E11" s="74"/>
      <c r="F11" s="74"/>
      <c r="G11" s="70" t="s">
        <v>7</v>
      </c>
      <c r="H11" s="70" t="s">
        <v>8</v>
      </c>
      <c r="I11" s="67" t="s">
        <v>23</v>
      </c>
      <c r="J11" s="68"/>
      <c r="K11" s="67" t="s">
        <v>23</v>
      </c>
      <c r="L11" s="68"/>
      <c r="M11" s="67" t="s">
        <v>23</v>
      </c>
      <c r="N11" s="68"/>
    </row>
    <row r="12" spans="1:16" ht="115.5" customHeight="1" thickBot="1" x14ac:dyDescent="0.3">
      <c r="A12" s="71"/>
      <c r="B12" s="73"/>
      <c r="C12" s="71"/>
      <c r="D12" s="6" t="s">
        <v>9</v>
      </c>
      <c r="E12" s="6" t="s">
        <v>10</v>
      </c>
      <c r="F12" s="6" t="s">
        <v>11</v>
      </c>
      <c r="G12" s="71"/>
      <c r="H12" s="71"/>
      <c r="I12" s="43" t="s">
        <v>53</v>
      </c>
      <c r="J12" s="29" t="s">
        <v>68</v>
      </c>
      <c r="K12" s="29" t="s">
        <v>72</v>
      </c>
      <c r="L12" s="29" t="s">
        <v>73</v>
      </c>
      <c r="M12" s="29" t="s">
        <v>74</v>
      </c>
      <c r="N12" s="29" t="s">
        <v>77</v>
      </c>
    </row>
    <row r="13" spans="1:16" ht="14.25" customHeight="1" x14ac:dyDescent="0.25">
      <c r="A13" s="51" t="s">
        <v>14</v>
      </c>
      <c r="B13" s="52"/>
      <c r="C13" s="53"/>
      <c r="D13" s="54"/>
      <c r="E13" s="54"/>
      <c r="F13" s="54"/>
      <c r="G13" s="54"/>
      <c r="H13" s="54"/>
      <c r="I13" s="54"/>
      <c r="J13" s="55"/>
      <c r="K13" s="48"/>
      <c r="L13" s="50"/>
      <c r="M13" s="50"/>
      <c r="N13" s="50"/>
      <c r="O13" s="49"/>
      <c r="P13" s="49"/>
    </row>
    <row r="14" spans="1:16" ht="12" customHeight="1" x14ac:dyDescent="0.25">
      <c r="A14" s="7">
        <v>1</v>
      </c>
      <c r="B14" s="30" t="s">
        <v>81</v>
      </c>
      <c r="C14" s="8" t="s">
        <v>41</v>
      </c>
      <c r="D14" s="19">
        <v>3</v>
      </c>
      <c r="E14" s="19">
        <v>1</v>
      </c>
      <c r="F14" s="19">
        <v>4</v>
      </c>
      <c r="G14" s="19"/>
      <c r="H14" s="19">
        <v>6</v>
      </c>
      <c r="I14" s="42" t="s">
        <v>84</v>
      </c>
      <c r="J14" s="42" t="s">
        <v>84</v>
      </c>
      <c r="K14" s="42" t="s">
        <v>84</v>
      </c>
      <c r="L14" s="42" t="s">
        <v>84</v>
      </c>
      <c r="M14" s="42" t="s">
        <v>84</v>
      </c>
      <c r="N14" s="42" t="s">
        <v>84</v>
      </c>
    </row>
    <row r="15" spans="1:16" ht="12" customHeight="1" x14ac:dyDescent="0.25">
      <c r="A15" s="7">
        <v>2</v>
      </c>
      <c r="B15" s="30" t="s">
        <v>80</v>
      </c>
      <c r="C15" s="8" t="s">
        <v>41</v>
      </c>
      <c r="D15" s="19">
        <v>3</v>
      </c>
      <c r="E15" s="19">
        <v>1</v>
      </c>
      <c r="F15" s="19">
        <v>4</v>
      </c>
      <c r="G15" s="19"/>
      <c r="H15" s="19">
        <v>6</v>
      </c>
      <c r="I15" s="42" t="s">
        <v>85</v>
      </c>
      <c r="J15" s="42" t="s">
        <v>85</v>
      </c>
      <c r="K15" s="42" t="s">
        <v>85</v>
      </c>
      <c r="L15" s="42" t="s">
        <v>85</v>
      </c>
      <c r="M15" s="42" t="s">
        <v>85</v>
      </c>
      <c r="N15" s="42" t="s">
        <v>85</v>
      </c>
    </row>
    <row r="16" spans="1:16" ht="12" customHeight="1" x14ac:dyDescent="0.25">
      <c r="A16" s="7">
        <v>3</v>
      </c>
      <c r="B16" s="30" t="s">
        <v>82</v>
      </c>
      <c r="C16" s="8" t="s">
        <v>41</v>
      </c>
      <c r="D16" s="19">
        <v>2</v>
      </c>
      <c r="E16" s="19">
        <v>1</v>
      </c>
      <c r="F16" s="19">
        <v>3</v>
      </c>
      <c r="G16" s="19"/>
      <c r="H16" s="19">
        <v>5</v>
      </c>
      <c r="I16" s="42" t="s">
        <v>86</v>
      </c>
      <c r="J16" s="42" t="s">
        <v>86</v>
      </c>
      <c r="K16" s="42" t="s">
        <v>86</v>
      </c>
      <c r="L16" s="42" t="s">
        <v>86</v>
      </c>
      <c r="M16" s="42" t="s">
        <v>86</v>
      </c>
      <c r="N16" s="42" t="s">
        <v>86</v>
      </c>
    </row>
    <row r="17" spans="1:16" ht="12" customHeight="1" x14ac:dyDescent="0.25">
      <c r="A17" s="7">
        <v>4</v>
      </c>
      <c r="B17" s="30" t="s">
        <v>31</v>
      </c>
      <c r="C17" s="8" t="s">
        <v>41</v>
      </c>
      <c r="D17" s="19">
        <v>2</v>
      </c>
      <c r="E17" s="19">
        <v>0</v>
      </c>
      <c r="F17" s="19">
        <v>2</v>
      </c>
      <c r="G17" s="19"/>
      <c r="H17" s="19">
        <v>2</v>
      </c>
      <c r="I17" s="42" t="s">
        <v>56</v>
      </c>
      <c r="J17" s="42" t="s">
        <v>56</v>
      </c>
      <c r="K17" s="42" t="s">
        <v>56</v>
      </c>
      <c r="L17" s="42" t="s">
        <v>56</v>
      </c>
      <c r="M17" s="42" t="s">
        <v>56</v>
      </c>
      <c r="N17" s="42" t="s">
        <v>56</v>
      </c>
    </row>
    <row r="18" spans="1:16" x14ac:dyDescent="0.25">
      <c r="A18" s="7">
        <v>5</v>
      </c>
      <c r="B18" s="30" t="s">
        <v>32</v>
      </c>
      <c r="C18" s="8" t="s">
        <v>41</v>
      </c>
      <c r="D18" s="19">
        <v>2</v>
      </c>
      <c r="E18" s="19">
        <v>0</v>
      </c>
      <c r="F18" s="19">
        <v>2</v>
      </c>
      <c r="G18" s="19"/>
      <c r="H18" s="19">
        <v>2</v>
      </c>
      <c r="I18" s="42" t="s">
        <v>57</v>
      </c>
      <c r="J18" s="42" t="s">
        <v>57</v>
      </c>
      <c r="K18" s="42" t="s">
        <v>57</v>
      </c>
      <c r="L18" s="42" t="s">
        <v>57</v>
      </c>
      <c r="M18" s="42" t="s">
        <v>57</v>
      </c>
      <c r="N18" s="42" t="s">
        <v>57</v>
      </c>
    </row>
    <row r="19" spans="1:16" ht="12" customHeight="1" x14ac:dyDescent="0.25">
      <c r="A19" s="7">
        <v>6</v>
      </c>
      <c r="B19" s="30" t="s">
        <v>33</v>
      </c>
      <c r="C19" s="8" t="s">
        <v>41</v>
      </c>
      <c r="D19" s="19">
        <v>2</v>
      </c>
      <c r="E19" s="19">
        <v>0</v>
      </c>
      <c r="F19" s="19">
        <v>2</v>
      </c>
      <c r="G19" s="19"/>
      <c r="H19" s="19">
        <v>2</v>
      </c>
      <c r="I19" s="42" t="s">
        <v>58</v>
      </c>
      <c r="J19" s="42" t="s">
        <v>58</v>
      </c>
      <c r="K19" s="42" t="s">
        <v>58</v>
      </c>
      <c r="L19" s="42" t="s">
        <v>58</v>
      </c>
      <c r="M19" s="42" t="s">
        <v>58</v>
      </c>
      <c r="N19" s="42" t="s">
        <v>58</v>
      </c>
    </row>
    <row r="20" spans="1:16" ht="22.5" x14ac:dyDescent="0.25">
      <c r="A20" s="7">
        <v>7</v>
      </c>
      <c r="B20" s="30" t="s">
        <v>78</v>
      </c>
      <c r="C20" s="8" t="s">
        <v>41</v>
      </c>
      <c r="D20" s="19">
        <v>2</v>
      </c>
      <c r="E20" s="19">
        <v>2</v>
      </c>
      <c r="F20" s="19">
        <v>4</v>
      </c>
      <c r="G20" s="19"/>
      <c r="H20" s="19">
        <v>3</v>
      </c>
      <c r="I20" s="42" t="s">
        <v>83</v>
      </c>
      <c r="J20" s="41" t="s">
        <v>78</v>
      </c>
      <c r="K20" s="41" t="s">
        <v>78</v>
      </c>
      <c r="L20" s="41" t="s">
        <v>78</v>
      </c>
      <c r="M20" s="41" t="s">
        <v>78</v>
      </c>
      <c r="N20" s="41" t="s">
        <v>78</v>
      </c>
    </row>
    <row r="21" spans="1:16" ht="22.5" x14ac:dyDescent="0.25">
      <c r="A21" s="7">
        <v>8</v>
      </c>
      <c r="B21" s="30" t="s">
        <v>79</v>
      </c>
      <c r="C21" s="8" t="s">
        <v>41</v>
      </c>
      <c r="D21" s="19">
        <v>2</v>
      </c>
      <c r="E21" s="19">
        <v>0</v>
      </c>
      <c r="F21" s="19">
        <v>2</v>
      </c>
      <c r="G21" s="19"/>
      <c r="H21" s="19">
        <v>2</v>
      </c>
      <c r="I21" s="41" t="s">
        <v>79</v>
      </c>
      <c r="J21" s="41" t="s">
        <v>79</v>
      </c>
      <c r="K21" s="42" t="s">
        <v>87</v>
      </c>
      <c r="L21" s="41" t="s">
        <v>79</v>
      </c>
      <c r="M21" s="41" t="s">
        <v>79</v>
      </c>
      <c r="N21" s="41" t="s">
        <v>79</v>
      </c>
    </row>
    <row r="22" spans="1:16" x14ac:dyDescent="0.25">
      <c r="A22" s="33">
        <v>9</v>
      </c>
      <c r="B22" s="30" t="s">
        <v>34</v>
      </c>
      <c r="C22" s="8" t="s">
        <v>41</v>
      </c>
      <c r="D22" s="34">
        <v>2</v>
      </c>
      <c r="E22" s="34">
        <v>0</v>
      </c>
      <c r="F22" s="34">
        <v>2</v>
      </c>
      <c r="G22" s="34"/>
      <c r="H22" s="34">
        <v>2</v>
      </c>
      <c r="I22" s="42" t="s">
        <v>59</v>
      </c>
      <c r="J22" s="42" t="s">
        <v>59</v>
      </c>
      <c r="K22" s="42" t="s">
        <v>59</v>
      </c>
      <c r="L22" s="42" t="s">
        <v>59</v>
      </c>
      <c r="M22" s="42" t="s">
        <v>59</v>
      </c>
      <c r="N22" s="42" t="s">
        <v>59</v>
      </c>
    </row>
    <row r="23" spans="1:16" ht="15.75" thickBot="1" x14ac:dyDescent="0.3">
      <c r="A23" s="9"/>
      <c r="B23" s="10" t="s">
        <v>13</v>
      </c>
      <c r="C23" s="11"/>
      <c r="D23" s="11">
        <f>SUM(D14:D22)</f>
        <v>20</v>
      </c>
      <c r="E23" s="11">
        <f t="shared" ref="E23:G23" si="0">SUM(E14:E21)</f>
        <v>5</v>
      </c>
      <c r="F23" s="11">
        <f>SUM(F14:F22)</f>
        <v>25</v>
      </c>
      <c r="G23" s="11">
        <f t="shared" si="0"/>
        <v>0</v>
      </c>
      <c r="H23" s="11">
        <f>SUM(H14:H22)</f>
        <v>30</v>
      </c>
      <c r="I23" s="12"/>
      <c r="J23" s="13"/>
      <c r="K23" s="13"/>
      <c r="L23" s="13"/>
      <c r="M23" s="13"/>
      <c r="N23" s="13"/>
    </row>
    <row r="24" spans="1:16" ht="15.75" thickBot="1" x14ac:dyDescent="0.3">
      <c r="A24" s="57"/>
      <c r="B24" s="58"/>
      <c r="C24" s="58"/>
      <c r="D24" s="58"/>
      <c r="E24" s="58"/>
      <c r="F24" s="58"/>
      <c r="G24" s="58"/>
      <c r="H24" s="58"/>
      <c r="I24" s="58"/>
      <c r="J24" s="59"/>
      <c r="O24" s="47"/>
      <c r="P24" s="47"/>
    </row>
    <row r="25" spans="1:16" ht="11.25" customHeight="1" x14ac:dyDescent="0.25">
      <c r="A25" s="51" t="s">
        <v>15</v>
      </c>
      <c r="B25" s="52"/>
      <c r="C25" s="60"/>
      <c r="D25" s="60"/>
      <c r="E25" s="60"/>
      <c r="F25" s="60"/>
      <c r="G25" s="60"/>
      <c r="H25" s="60"/>
      <c r="I25" s="60"/>
      <c r="J25" s="61"/>
      <c r="K25" s="46"/>
      <c r="L25" s="46"/>
      <c r="M25" s="46"/>
      <c r="N25" s="46"/>
      <c r="O25" s="49"/>
      <c r="P25" s="49"/>
    </row>
    <row r="26" spans="1:16" ht="12" customHeight="1" x14ac:dyDescent="0.25">
      <c r="A26" s="7">
        <v>1</v>
      </c>
      <c r="B26" s="30" t="s">
        <v>88</v>
      </c>
      <c r="C26" s="22" t="s">
        <v>41</v>
      </c>
      <c r="D26" s="31">
        <v>3</v>
      </c>
      <c r="E26" s="31">
        <v>1</v>
      </c>
      <c r="F26" s="31">
        <v>4</v>
      </c>
      <c r="G26" s="31"/>
      <c r="H26" s="31">
        <v>6</v>
      </c>
      <c r="I26" s="42" t="s">
        <v>94</v>
      </c>
      <c r="J26" s="42" t="s">
        <v>94</v>
      </c>
      <c r="K26" s="42" t="s">
        <v>94</v>
      </c>
      <c r="L26" s="42" t="s">
        <v>94</v>
      </c>
      <c r="M26" s="42" t="s">
        <v>94</v>
      </c>
      <c r="N26" s="42" t="s">
        <v>94</v>
      </c>
    </row>
    <row r="27" spans="1:16" ht="12" customHeight="1" x14ac:dyDescent="0.25">
      <c r="A27" s="7">
        <v>2</v>
      </c>
      <c r="B27" s="30" t="s">
        <v>89</v>
      </c>
      <c r="C27" s="22" t="s">
        <v>41</v>
      </c>
      <c r="D27" s="31">
        <v>3</v>
      </c>
      <c r="E27" s="31">
        <v>1</v>
      </c>
      <c r="F27" s="31">
        <v>4</v>
      </c>
      <c r="G27" s="31"/>
      <c r="H27" s="31">
        <v>6</v>
      </c>
      <c r="I27" s="42" t="s">
        <v>95</v>
      </c>
      <c r="J27" s="42" t="s">
        <v>95</v>
      </c>
      <c r="K27" s="42" t="s">
        <v>95</v>
      </c>
      <c r="L27" s="42" t="s">
        <v>95</v>
      </c>
      <c r="M27" s="42" t="s">
        <v>95</v>
      </c>
      <c r="N27" s="42" t="s">
        <v>95</v>
      </c>
    </row>
    <row r="28" spans="1:16" ht="12" customHeight="1" x14ac:dyDescent="0.25">
      <c r="A28" s="7">
        <v>3</v>
      </c>
      <c r="B28" s="30" t="s">
        <v>35</v>
      </c>
      <c r="C28" s="22" t="s">
        <v>41</v>
      </c>
      <c r="D28" s="31">
        <v>2</v>
      </c>
      <c r="E28" s="31">
        <v>0</v>
      </c>
      <c r="F28" s="31">
        <v>2</v>
      </c>
      <c r="G28" s="31"/>
      <c r="H28" s="31">
        <v>2</v>
      </c>
      <c r="I28" s="42" t="s">
        <v>60</v>
      </c>
      <c r="J28" s="42" t="s">
        <v>60</v>
      </c>
      <c r="K28" s="42" t="s">
        <v>60</v>
      </c>
      <c r="L28" s="42" t="s">
        <v>60</v>
      </c>
      <c r="M28" s="42" t="s">
        <v>60</v>
      </c>
      <c r="N28" s="42" t="s">
        <v>60</v>
      </c>
    </row>
    <row r="29" spans="1:16" ht="12" customHeight="1" x14ac:dyDescent="0.25">
      <c r="A29" s="7">
        <v>4</v>
      </c>
      <c r="B29" s="30" t="s">
        <v>37</v>
      </c>
      <c r="C29" s="22" t="s">
        <v>41</v>
      </c>
      <c r="D29" s="31">
        <v>2</v>
      </c>
      <c r="E29" s="31">
        <v>0</v>
      </c>
      <c r="F29" s="31">
        <v>2</v>
      </c>
      <c r="G29" s="31"/>
      <c r="H29" s="31">
        <v>2</v>
      </c>
      <c r="I29" s="42" t="s">
        <v>61</v>
      </c>
      <c r="J29" s="42" t="s">
        <v>61</v>
      </c>
      <c r="K29" s="42" t="s">
        <v>61</v>
      </c>
      <c r="L29" s="42" t="s">
        <v>61</v>
      </c>
      <c r="M29" s="42" t="s">
        <v>61</v>
      </c>
      <c r="N29" s="42" t="s">
        <v>61</v>
      </c>
    </row>
    <row r="30" spans="1:16" ht="12" customHeight="1" x14ac:dyDescent="0.25">
      <c r="A30" s="7">
        <v>5</v>
      </c>
      <c r="B30" s="30" t="s">
        <v>36</v>
      </c>
      <c r="C30" s="22" t="s">
        <v>41</v>
      </c>
      <c r="D30" s="31">
        <v>2</v>
      </c>
      <c r="E30" s="31">
        <v>0</v>
      </c>
      <c r="F30" s="31">
        <v>2</v>
      </c>
      <c r="G30" s="31"/>
      <c r="H30" s="31">
        <v>2</v>
      </c>
      <c r="I30" s="42" t="s">
        <v>62</v>
      </c>
      <c r="J30" s="42" t="s">
        <v>62</v>
      </c>
      <c r="K30" s="42" t="s">
        <v>62</v>
      </c>
      <c r="L30" s="42" t="s">
        <v>62</v>
      </c>
      <c r="M30" s="42" t="s">
        <v>62</v>
      </c>
      <c r="N30" s="42" t="s">
        <v>62</v>
      </c>
    </row>
    <row r="31" spans="1:16" ht="12" customHeight="1" x14ac:dyDescent="0.25">
      <c r="A31" s="7">
        <v>6</v>
      </c>
      <c r="B31" s="30" t="s">
        <v>90</v>
      </c>
      <c r="C31" s="22" t="s">
        <v>41</v>
      </c>
      <c r="D31" s="31">
        <v>2</v>
      </c>
      <c r="E31" s="31">
        <v>0</v>
      </c>
      <c r="F31" s="31">
        <v>2</v>
      </c>
      <c r="G31" s="31"/>
      <c r="H31" s="31">
        <v>2</v>
      </c>
      <c r="I31" s="42" t="s">
        <v>96</v>
      </c>
      <c r="J31" s="42" t="s">
        <v>96</v>
      </c>
      <c r="K31" s="42" t="s">
        <v>96</v>
      </c>
      <c r="L31" s="42" t="s">
        <v>96</v>
      </c>
      <c r="M31" s="42" t="s">
        <v>96</v>
      </c>
      <c r="N31" s="42" t="s">
        <v>96</v>
      </c>
    </row>
    <row r="32" spans="1:16" ht="22.5" x14ac:dyDescent="0.25">
      <c r="A32" s="7">
        <v>7</v>
      </c>
      <c r="B32" s="30" t="s">
        <v>91</v>
      </c>
      <c r="C32" s="22" t="s">
        <v>116</v>
      </c>
      <c r="D32" s="31">
        <v>2</v>
      </c>
      <c r="E32" s="31">
        <v>2</v>
      </c>
      <c r="F32" s="31">
        <v>4</v>
      </c>
      <c r="G32" s="31"/>
      <c r="H32" s="31">
        <v>3</v>
      </c>
      <c r="I32" s="42" t="s">
        <v>97</v>
      </c>
      <c r="J32" s="41" t="s">
        <v>91</v>
      </c>
      <c r="K32" s="41" t="s">
        <v>91</v>
      </c>
      <c r="L32" s="41" t="s">
        <v>91</v>
      </c>
      <c r="M32" s="41" t="s">
        <v>91</v>
      </c>
      <c r="N32" s="42" t="s">
        <v>97</v>
      </c>
    </row>
    <row r="33" spans="1:14" ht="12" customHeight="1" x14ac:dyDescent="0.25">
      <c r="A33" s="7">
        <v>8</v>
      </c>
      <c r="B33" s="30" t="s">
        <v>92</v>
      </c>
      <c r="C33" s="22" t="s">
        <v>41</v>
      </c>
      <c r="D33" s="31">
        <v>3</v>
      </c>
      <c r="E33" s="31">
        <v>0</v>
      </c>
      <c r="F33" s="31">
        <v>3</v>
      </c>
      <c r="G33" s="31"/>
      <c r="H33" s="31">
        <v>5</v>
      </c>
      <c r="I33" s="42" t="s">
        <v>98</v>
      </c>
      <c r="J33" s="42" t="s">
        <v>98</v>
      </c>
      <c r="K33" s="42" t="s">
        <v>98</v>
      </c>
      <c r="L33" s="41" t="s">
        <v>92</v>
      </c>
      <c r="M33" s="41" t="s">
        <v>92</v>
      </c>
      <c r="N33" s="42" t="s">
        <v>98</v>
      </c>
    </row>
    <row r="34" spans="1:14" ht="12" customHeight="1" x14ac:dyDescent="0.25">
      <c r="A34" s="7">
        <v>9</v>
      </c>
      <c r="B34" s="30" t="s">
        <v>93</v>
      </c>
      <c r="C34" s="22" t="s">
        <v>41</v>
      </c>
      <c r="D34" s="31">
        <v>1</v>
      </c>
      <c r="E34" s="31">
        <v>0</v>
      </c>
      <c r="F34" s="31">
        <v>1</v>
      </c>
      <c r="G34" s="31"/>
      <c r="H34" s="31">
        <v>2</v>
      </c>
      <c r="I34" s="42" t="s">
        <v>99</v>
      </c>
      <c r="J34" s="42" t="s">
        <v>99</v>
      </c>
      <c r="K34" s="42" t="s">
        <v>99</v>
      </c>
      <c r="L34" s="42" t="s">
        <v>99</v>
      </c>
      <c r="M34" s="42" t="s">
        <v>99</v>
      </c>
      <c r="N34" s="42" t="s">
        <v>99</v>
      </c>
    </row>
    <row r="35" spans="1:14" ht="15.75" thickBot="1" x14ac:dyDescent="0.3">
      <c r="A35" s="9"/>
      <c r="B35" s="10" t="s">
        <v>13</v>
      </c>
      <c r="C35" s="11"/>
      <c r="D35" s="11">
        <f>SUM(D26:D34)</f>
        <v>20</v>
      </c>
      <c r="E35" s="11">
        <f t="shared" ref="E35:H35" si="1">SUM(E26:E34)</f>
        <v>4</v>
      </c>
      <c r="F35" s="11">
        <f t="shared" si="1"/>
        <v>24</v>
      </c>
      <c r="G35" s="11">
        <f t="shared" si="1"/>
        <v>0</v>
      </c>
      <c r="H35" s="11">
        <f t="shared" si="1"/>
        <v>30</v>
      </c>
      <c r="I35" s="12"/>
      <c r="J35" s="13"/>
      <c r="K35" s="13"/>
      <c r="L35" s="13"/>
      <c r="M35" s="13"/>
      <c r="N35" s="13"/>
    </row>
    <row r="36" spans="1:14" ht="15.75" thickBot="1" x14ac:dyDescent="0.3">
      <c r="A36" s="57"/>
      <c r="B36" s="58"/>
      <c r="C36" s="58"/>
      <c r="D36" s="58"/>
      <c r="E36" s="58"/>
      <c r="F36" s="58"/>
      <c r="G36" s="58"/>
      <c r="H36" s="58"/>
      <c r="I36" s="58"/>
      <c r="J36" s="59"/>
    </row>
    <row r="37" spans="1:14" ht="11.25" customHeight="1" x14ac:dyDescent="0.25">
      <c r="A37" s="51" t="s">
        <v>16</v>
      </c>
      <c r="B37" s="52"/>
      <c r="C37" s="60"/>
      <c r="D37" s="60"/>
      <c r="E37" s="60"/>
      <c r="F37" s="60"/>
      <c r="G37" s="60"/>
      <c r="H37" s="60"/>
      <c r="I37" s="60"/>
      <c r="J37" s="61"/>
    </row>
    <row r="38" spans="1:14" ht="12" customHeight="1" x14ac:dyDescent="0.25">
      <c r="A38" s="7">
        <v>1</v>
      </c>
      <c r="B38" s="30" t="s">
        <v>100</v>
      </c>
      <c r="C38" s="22" t="s">
        <v>41</v>
      </c>
      <c r="D38" s="32">
        <v>3</v>
      </c>
      <c r="E38" s="32">
        <v>0</v>
      </c>
      <c r="F38" s="32">
        <v>3</v>
      </c>
      <c r="G38" s="32"/>
      <c r="H38" s="32">
        <v>6</v>
      </c>
      <c r="I38" s="42" t="s">
        <v>101</v>
      </c>
      <c r="J38" s="42" t="s">
        <v>101</v>
      </c>
      <c r="K38" s="42" t="s">
        <v>101</v>
      </c>
      <c r="L38" s="41" t="s">
        <v>100</v>
      </c>
      <c r="M38" s="41" t="s">
        <v>100</v>
      </c>
      <c r="N38" s="42" t="s">
        <v>101</v>
      </c>
    </row>
    <row r="39" spans="1:14" ht="12" customHeight="1" x14ac:dyDescent="0.25">
      <c r="A39" s="7">
        <v>2</v>
      </c>
      <c r="B39" s="30" t="s">
        <v>102</v>
      </c>
      <c r="C39" s="22" t="s">
        <v>41</v>
      </c>
      <c r="D39" s="32">
        <v>2</v>
      </c>
      <c r="E39" s="32">
        <v>0</v>
      </c>
      <c r="F39" s="32">
        <v>2</v>
      </c>
      <c r="G39" s="32"/>
      <c r="H39" s="32">
        <v>4</v>
      </c>
      <c r="I39" s="42" t="s">
        <v>103</v>
      </c>
      <c r="J39" s="42" t="s">
        <v>103</v>
      </c>
      <c r="K39" s="42" t="s">
        <v>103</v>
      </c>
      <c r="L39" s="42" t="s">
        <v>103</v>
      </c>
      <c r="M39" s="42" t="s">
        <v>103</v>
      </c>
      <c r="N39" s="42" t="s">
        <v>103</v>
      </c>
    </row>
    <row r="40" spans="1:14" ht="12" customHeight="1" x14ac:dyDescent="0.25">
      <c r="A40" s="7">
        <v>3</v>
      </c>
      <c r="B40" s="30" t="s">
        <v>131</v>
      </c>
      <c r="C40" s="22" t="s">
        <v>41</v>
      </c>
      <c r="D40" s="32">
        <v>3</v>
      </c>
      <c r="E40" s="32">
        <v>0</v>
      </c>
      <c r="F40" s="32">
        <v>3</v>
      </c>
      <c r="G40" s="32"/>
      <c r="H40" s="32">
        <v>4</v>
      </c>
      <c r="I40" s="42" t="s">
        <v>132</v>
      </c>
      <c r="J40" s="41" t="s">
        <v>131</v>
      </c>
      <c r="K40" s="41" t="s">
        <v>131</v>
      </c>
      <c r="L40" s="41" t="s">
        <v>131</v>
      </c>
      <c r="M40" s="41" t="s">
        <v>131</v>
      </c>
      <c r="N40" s="41" t="s">
        <v>131</v>
      </c>
    </row>
    <row r="41" spans="1:14" ht="12" customHeight="1" x14ac:dyDescent="0.25">
      <c r="A41" s="7">
        <v>4</v>
      </c>
      <c r="B41" s="30" t="s">
        <v>104</v>
      </c>
      <c r="C41" s="22" t="s">
        <v>41</v>
      </c>
      <c r="D41" s="32">
        <v>3</v>
      </c>
      <c r="E41" s="32">
        <v>0</v>
      </c>
      <c r="F41" s="32">
        <v>3</v>
      </c>
      <c r="G41" s="32"/>
      <c r="H41" s="32">
        <v>3</v>
      </c>
      <c r="I41" s="42" t="s">
        <v>105</v>
      </c>
      <c r="J41" s="41" t="s">
        <v>104</v>
      </c>
      <c r="K41" s="41" t="s">
        <v>104</v>
      </c>
      <c r="L41" s="41" t="s">
        <v>104</v>
      </c>
      <c r="M41" s="41" t="s">
        <v>104</v>
      </c>
      <c r="N41" s="41" t="s">
        <v>104</v>
      </c>
    </row>
    <row r="42" spans="1:14" ht="22.5" x14ac:dyDescent="0.25">
      <c r="A42" s="7">
        <v>5</v>
      </c>
      <c r="B42" s="30" t="s">
        <v>38</v>
      </c>
      <c r="C42" s="22" t="s">
        <v>41</v>
      </c>
      <c r="D42" s="32">
        <v>3</v>
      </c>
      <c r="E42" s="32">
        <v>0</v>
      </c>
      <c r="F42" s="32">
        <v>3</v>
      </c>
      <c r="G42" s="32"/>
      <c r="H42" s="32">
        <v>3</v>
      </c>
      <c r="I42" s="41" t="s">
        <v>38</v>
      </c>
      <c r="J42" s="42" t="s">
        <v>63</v>
      </c>
      <c r="K42" s="42" t="s">
        <v>63</v>
      </c>
      <c r="L42" s="42" t="s">
        <v>63</v>
      </c>
      <c r="M42" s="42" t="s">
        <v>63</v>
      </c>
      <c r="N42" s="41" t="s">
        <v>38</v>
      </c>
    </row>
    <row r="43" spans="1:14" ht="12" customHeight="1" x14ac:dyDescent="0.25">
      <c r="A43" s="7">
        <v>6</v>
      </c>
      <c r="B43" s="30" t="s">
        <v>106</v>
      </c>
      <c r="C43" s="22" t="s">
        <v>41</v>
      </c>
      <c r="D43" s="32">
        <f>[1]Sayfa1!D38</f>
        <v>0</v>
      </c>
      <c r="E43" s="32">
        <v>2</v>
      </c>
      <c r="F43" s="32">
        <v>2</v>
      </c>
      <c r="G43" s="32"/>
      <c r="H43" s="32">
        <v>2</v>
      </c>
      <c r="I43" s="42" t="s">
        <v>108</v>
      </c>
      <c r="J43" s="41" t="s">
        <v>106</v>
      </c>
      <c r="K43" s="41" t="s">
        <v>106</v>
      </c>
      <c r="L43" s="41" t="s">
        <v>106</v>
      </c>
      <c r="M43" s="41" t="s">
        <v>106</v>
      </c>
      <c r="N43" s="41" t="s">
        <v>106</v>
      </c>
    </row>
    <row r="44" spans="1:14" ht="12" customHeight="1" x14ac:dyDescent="0.25">
      <c r="A44" s="7">
        <v>7</v>
      </c>
      <c r="B44" s="30" t="s">
        <v>107</v>
      </c>
      <c r="C44" s="22" t="s">
        <v>41</v>
      </c>
      <c r="D44" s="32">
        <f>[1]Sayfa1!D39</f>
        <v>0</v>
      </c>
      <c r="E44" s="32">
        <v>2</v>
      </c>
      <c r="F44" s="32">
        <v>2</v>
      </c>
      <c r="G44" s="32"/>
      <c r="H44" s="32">
        <v>2</v>
      </c>
      <c r="I44" s="42" t="s">
        <v>70</v>
      </c>
      <c r="J44" s="42" t="s">
        <v>70</v>
      </c>
      <c r="K44" s="42" t="s">
        <v>70</v>
      </c>
      <c r="L44" s="42" t="s">
        <v>70</v>
      </c>
      <c r="M44" s="42" t="s">
        <v>70</v>
      </c>
      <c r="N44" s="42" t="s">
        <v>70</v>
      </c>
    </row>
    <row r="45" spans="1:14" ht="22.5" x14ac:dyDescent="0.25">
      <c r="A45" s="3">
        <v>8</v>
      </c>
      <c r="B45" s="30" t="s">
        <v>133</v>
      </c>
      <c r="C45" s="22" t="s">
        <v>41</v>
      </c>
      <c r="D45" s="32">
        <f>[1]Sayfa1!D40</f>
        <v>3</v>
      </c>
      <c r="E45" s="32">
        <v>0</v>
      </c>
      <c r="F45" s="32">
        <v>3</v>
      </c>
      <c r="G45" s="32"/>
      <c r="H45" s="32">
        <v>4</v>
      </c>
      <c r="I45" s="42" t="s">
        <v>134</v>
      </c>
      <c r="J45" s="41" t="s">
        <v>135</v>
      </c>
      <c r="K45" s="41" t="s">
        <v>135</v>
      </c>
      <c r="L45" s="41" t="s">
        <v>135</v>
      </c>
      <c r="M45" s="41" t="s">
        <v>135</v>
      </c>
      <c r="N45" s="41" t="s">
        <v>135</v>
      </c>
    </row>
    <row r="46" spans="1:14" ht="12" customHeight="1" x14ac:dyDescent="0.25">
      <c r="A46" s="3">
        <v>9</v>
      </c>
      <c r="B46" s="30" t="s">
        <v>39</v>
      </c>
      <c r="C46" s="22" t="s">
        <v>41</v>
      </c>
      <c r="D46" s="32">
        <v>0</v>
      </c>
      <c r="E46" s="32">
        <v>0</v>
      </c>
      <c r="F46" s="32">
        <v>0</v>
      </c>
      <c r="G46" s="32"/>
      <c r="H46" s="32">
        <v>2</v>
      </c>
      <c r="I46" s="42" t="s">
        <v>64</v>
      </c>
      <c r="J46" s="42" t="s">
        <v>64</v>
      </c>
      <c r="K46" s="42" t="s">
        <v>64</v>
      </c>
      <c r="L46" s="42" t="s">
        <v>64</v>
      </c>
      <c r="M46" s="42" t="s">
        <v>64</v>
      </c>
      <c r="N46" s="42" t="s">
        <v>64</v>
      </c>
    </row>
    <row r="47" spans="1:14" ht="15.75" thickBot="1" x14ac:dyDescent="0.3">
      <c r="A47" s="9"/>
      <c r="B47" s="10" t="s">
        <v>13</v>
      </c>
      <c r="C47" s="11"/>
      <c r="D47" s="11">
        <f>SUM(D38:D46)</f>
        <v>17</v>
      </c>
      <c r="E47" s="11">
        <f t="shared" ref="E47:G47" si="2">SUM(E38:E46)</f>
        <v>4</v>
      </c>
      <c r="F47" s="11">
        <f>SUM(F38:F46)</f>
        <v>21</v>
      </c>
      <c r="G47" s="11">
        <f t="shared" si="2"/>
        <v>0</v>
      </c>
      <c r="H47" s="11">
        <f>SUM(H38:H46)</f>
        <v>30</v>
      </c>
      <c r="I47" s="12"/>
      <c r="J47" s="13"/>
    </row>
    <row r="48" spans="1:14" s="2" customFormat="1" ht="12" thickBot="1" x14ac:dyDescent="0.25">
      <c r="A48" s="66"/>
      <c r="B48" s="66"/>
      <c r="C48" s="66"/>
      <c r="D48" s="66"/>
      <c r="E48" s="66"/>
      <c r="F48" s="66"/>
      <c r="G48" s="66"/>
      <c r="H48" s="66"/>
      <c r="I48" s="66"/>
      <c r="J48" s="66"/>
    </row>
    <row r="49" spans="1:19" ht="11.25" customHeight="1" x14ac:dyDescent="0.25">
      <c r="A49" s="51" t="s">
        <v>17</v>
      </c>
      <c r="B49" s="52"/>
      <c r="C49" s="60"/>
      <c r="D49" s="60"/>
      <c r="E49" s="60"/>
      <c r="F49" s="60"/>
      <c r="G49" s="60"/>
      <c r="H49" s="60"/>
      <c r="I49" s="60"/>
      <c r="J49" s="61"/>
      <c r="K49" s="46"/>
      <c r="L49" s="46"/>
      <c r="M49" s="46"/>
      <c r="N49" s="46"/>
      <c r="O49" s="49"/>
      <c r="P49" s="49"/>
      <c r="Q49" s="47"/>
    </row>
    <row r="50" spans="1:19" ht="12" customHeight="1" x14ac:dyDescent="0.25">
      <c r="A50" s="20">
        <v>1</v>
      </c>
      <c r="B50" s="30" t="s">
        <v>109</v>
      </c>
      <c r="C50" s="22" t="s">
        <v>41</v>
      </c>
      <c r="D50" s="32">
        <v>3</v>
      </c>
      <c r="E50" s="32">
        <v>0</v>
      </c>
      <c r="F50" s="32">
        <v>3</v>
      </c>
      <c r="G50" s="32"/>
      <c r="H50" s="32">
        <v>6</v>
      </c>
      <c r="I50" s="42" t="s">
        <v>110</v>
      </c>
      <c r="J50" s="42" t="s">
        <v>110</v>
      </c>
      <c r="K50" s="42" t="s">
        <v>110</v>
      </c>
      <c r="L50" s="41" t="s">
        <v>109</v>
      </c>
      <c r="M50" s="41" t="s">
        <v>109</v>
      </c>
      <c r="N50" s="42" t="s">
        <v>110</v>
      </c>
    </row>
    <row r="51" spans="1:19" ht="12" customHeight="1" x14ac:dyDescent="0.25">
      <c r="A51" s="20">
        <v>2</v>
      </c>
      <c r="B51" s="30" t="s">
        <v>111</v>
      </c>
      <c r="C51" s="22" t="s">
        <v>41</v>
      </c>
      <c r="D51" s="32">
        <v>2</v>
      </c>
      <c r="E51" s="32">
        <v>0</v>
      </c>
      <c r="F51" s="32">
        <v>2</v>
      </c>
      <c r="G51" s="32"/>
      <c r="H51" s="32">
        <v>4</v>
      </c>
      <c r="I51" s="42" t="s">
        <v>112</v>
      </c>
      <c r="J51" s="42" t="s">
        <v>112</v>
      </c>
      <c r="K51" s="42" t="s">
        <v>112</v>
      </c>
      <c r="L51" s="42" t="s">
        <v>112</v>
      </c>
      <c r="M51" s="42" t="s">
        <v>112</v>
      </c>
      <c r="N51" s="42" t="s">
        <v>112</v>
      </c>
    </row>
    <row r="52" spans="1:19" ht="12" customHeight="1" x14ac:dyDescent="0.25">
      <c r="A52" s="20">
        <v>3</v>
      </c>
      <c r="B52" s="30" t="s">
        <v>113</v>
      </c>
      <c r="C52" s="22" t="s">
        <v>138</v>
      </c>
      <c r="D52" s="32">
        <v>4</v>
      </c>
      <c r="E52" s="32">
        <v>0</v>
      </c>
      <c r="F52" s="32">
        <v>4</v>
      </c>
      <c r="G52" s="32"/>
      <c r="H52" s="32">
        <v>4</v>
      </c>
      <c r="I52" s="41" t="s">
        <v>113</v>
      </c>
      <c r="J52" s="41" t="s">
        <v>113</v>
      </c>
      <c r="K52" s="41" t="s">
        <v>113</v>
      </c>
      <c r="L52" s="41" t="s">
        <v>113</v>
      </c>
      <c r="M52" s="41" t="s">
        <v>113</v>
      </c>
      <c r="N52" s="41" t="s">
        <v>113</v>
      </c>
    </row>
    <row r="53" spans="1:19" ht="12" customHeight="1" x14ac:dyDescent="0.25">
      <c r="A53" s="20">
        <v>4</v>
      </c>
      <c r="B53" s="30" t="s">
        <v>114</v>
      </c>
      <c r="C53" s="22" t="s">
        <v>41</v>
      </c>
      <c r="D53" s="32">
        <v>3</v>
      </c>
      <c r="E53" s="32">
        <v>0</v>
      </c>
      <c r="F53" s="32">
        <v>3</v>
      </c>
      <c r="G53" s="32"/>
      <c r="H53" s="32">
        <v>6</v>
      </c>
      <c r="I53" s="42" t="s">
        <v>115</v>
      </c>
      <c r="J53" s="42" t="s">
        <v>115</v>
      </c>
      <c r="K53" s="42" t="s">
        <v>115</v>
      </c>
      <c r="L53" s="41" t="s">
        <v>114</v>
      </c>
      <c r="M53" s="41" t="s">
        <v>114</v>
      </c>
      <c r="N53" s="42" t="s">
        <v>115</v>
      </c>
    </row>
    <row r="54" spans="1:19" ht="12" customHeight="1" x14ac:dyDescent="0.25">
      <c r="A54" s="20">
        <v>5</v>
      </c>
      <c r="B54" s="30" t="s">
        <v>130</v>
      </c>
      <c r="C54" s="22" t="s">
        <v>41</v>
      </c>
      <c r="D54" s="32">
        <v>3</v>
      </c>
      <c r="E54" s="32">
        <v>0</v>
      </c>
      <c r="F54" s="32">
        <v>3</v>
      </c>
      <c r="G54" s="32"/>
      <c r="H54" s="32">
        <v>3</v>
      </c>
      <c r="I54" s="41" t="s">
        <v>130</v>
      </c>
      <c r="J54" s="41" t="s">
        <v>130</v>
      </c>
      <c r="K54" s="41" t="s">
        <v>130</v>
      </c>
      <c r="L54" s="41" t="s">
        <v>130</v>
      </c>
      <c r="M54" s="41" t="s">
        <v>130</v>
      </c>
      <c r="N54" s="41" t="s">
        <v>130</v>
      </c>
    </row>
    <row r="55" spans="1:19" ht="12" customHeight="1" x14ac:dyDescent="0.25">
      <c r="A55" s="20">
        <v>6</v>
      </c>
      <c r="B55" s="30" t="s">
        <v>118</v>
      </c>
      <c r="C55" s="22" t="s">
        <v>117</v>
      </c>
      <c r="D55" s="32">
        <v>0</v>
      </c>
      <c r="E55" s="32">
        <v>2</v>
      </c>
      <c r="F55" s="32">
        <v>2</v>
      </c>
      <c r="G55" s="32"/>
      <c r="H55" s="32">
        <v>1</v>
      </c>
      <c r="I55" s="42" t="s">
        <v>119</v>
      </c>
      <c r="J55" s="42" t="s">
        <v>119</v>
      </c>
      <c r="K55" s="42" t="s">
        <v>119</v>
      </c>
      <c r="L55" s="42" t="s">
        <v>119</v>
      </c>
      <c r="M55" s="42" t="s">
        <v>119</v>
      </c>
      <c r="N55" s="42" t="s">
        <v>119</v>
      </c>
    </row>
    <row r="56" spans="1:19" ht="12" customHeight="1" x14ac:dyDescent="0.25">
      <c r="A56" s="20">
        <v>7</v>
      </c>
      <c r="B56" s="30" t="s">
        <v>125</v>
      </c>
      <c r="C56" s="22" t="s">
        <v>41</v>
      </c>
      <c r="D56" s="32">
        <v>3</v>
      </c>
      <c r="E56" s="32">
        <v>0</v>
      </c>
      <c r="F56" s="32">
        <v>0</v>
      </c>
      <c r="G56" s="32"/>
      <c r="H56" s="32">
        <v>3</v>
      </c>
      <c r="I56" s="41" t="s">
        <v>125</v>
      </c>
      <c r="J56" s="41" t="s">
        <v>125</v>
      </c>
      <c r="K56" s="41" t="s">
        <v>125</v>
      </c>
      <c r="L56" s="41" t="s">
        <v>125</v>
      </c>
      <c r="M56" s="41" t="s">
        <v>125</v>
      </c>
      <c r="N56" s="41" t="s">
        <v>125</v>
      </c>
    </row>
    <row r="57" spans="1:19" ht="12" customHeight="1" x14ac:dyDescent="0.25">
      <c r="A57" s="20">
        <v>8</v>
      </c>
      <c r="B57" s="30" t="s">
        <v>126</v>
      </c>
      <c r="C57" s="22" t="s">
        <v>41</v>
      </c>
      <c r="D57" s="32">
        <v>0</v>
      </c>
      <c r="E57" s="32">
        <v>2</v>
      </c>
      <c r="F57" s="32">
        <v>0</v>
      </c>
      <c r="G57" s="32"/>
      <c r="H57" s="32">
        <v>1</v>
      </c>
      <c r="I57" s="42" t="s">
        <v>127</v>
      </c>
      <c r="J57" s="41" t="s">
        <v>126</v>
      </c>
      <c r="K57" s="41" t="s">
        <v>126</v>
      </c>
      <c r="L57" s="41" t="s">
        <v>126</v>
      </c>
      <c r="M57" s="41" t="s">
        <v>126</v>
      </c>
      <c r="N57" s="41" t="s">
        <v>126</v>
      </c>
    </row>
    <row r="58" spans="1:19" ht="12" customHeight="1" x14ac:dyDescent="0.25">
      <c r="A58" s="7">
        <v>8</v>
      </c>
      <c r="B58" s="30" t="s">
        <v>40</v>
      </c>
      <c r="C58" s="22" t="s">
        <v>41</v>
      </c>
      <c r="D58" s="23">
        <v>0</v>
      </c>
      <c r="E58" s="23">
        <v>0</v>
      </c>
      <c r="F58" s="23">
        <v>0</v>
      </c>
      <c r="G58" s="23"/>
      <c r="H58" s="23">
        <v>2</v>
      </c>
      <c r="I58" s="42" t="s">
        <v>65</v>
      </c>
      <c r="J58" s="42" t="s">
        <v>65</v>
      </c>
      <c r="K58" s="42" t="s">
        <v>65</v>
      </c>
      <c r="L58" s="42" t="s">
        <v>65</v>
      </c>
      <c r="M58" s="42" t="s">
        <v>65</v>
      </c>
      <c r="N58" s="42" t="s">
        <v>65</v>
      </c>
    </row>
    <row r="59" spans="1:19" ht="15.75" thickBot="1" x14ac:dyDescent="0.3">
      <c r="A59" s="9"/>
      <c r="B59" s="10" t="s">
        <v>13</v>
      </c>
      <c r="C59" s="11"/>
      <c r="D59" s="11">
        <f>SUM(D50:D58)</f>
        <v>18</v>
      </c>
      <c r="E59" s="11">
        <f>SUM(E50:E58)</f>
        <v>4</v>
      </c>
      <c r="F59" s="11">
        <f>SUM(F50:F58)</f>
        <v>17</v>
      </c>
      <c r="G59" s="11">
        <f>SUM(G50:G58)</f>
        <v>0</v>
      </c>
      <c r="H59" s="11">
        <f>SUM(H50:H58)</f>
        <v>30</v>
      </c>
      <c r="I59" s="12"/>
      <c r="J59" s="13"/>
      <c r="K59" s="13"/>
      <c r="L59" s="13"/>
      <c r="M59" s="13"/>
      <c r="N59" s="13"/>
    </row>
    <row r="60" spans="1:19" ht="12" thickBot="1" x14ac:dyDescent="0.25">
      <c r="A60" s="65"/>
      <c r="B60" s="66"/>
      <c r="C60" s="66"/>
      <c r="D60" s="66"/>
      <c r="E60" s="66"/>
      <c r="F60" s="66"/>
      <c r="G60" s="66"/>
      <c r="H60" s="66"/>
      <c r="I60" s="66"/>
      <c r="J60" s="66"/>
      <c r="L60" s="2"/>
      <c r="M60" s="2"/>
      <c r="N60" s="2"/>
      <c r="O60" s="2"/>
      <c r="P60" s="2"/>
      <c r="Q60" s="2"/>
      <c r="R60" s="2"/>
      <c r="S60" s="2"/>
    </row>
    <row r="61" spans="1:19" ht="11.25" customHeight="1" x14ac:dyDescent="0.25">
      <c r="A61" s="51" t="s">
        <v>18</v>
      </c>
      <c r="B61" s="52"/>
      <c r="C61" s="60"/>
      <c r="D61" s="60"/>
      <c r="E61" s="60"/>
      <c r="F61" s="60"/>
      <c r="G61" s="60"/>
      <c r="H61" s="60"/>
      <c r="I61" s="60"/>
      <c r="J61" s="61"/>
      <c r="K61" s="46"/>
      <c r="L61" s="46"/>
      <c r="M61" s="46"/>
      <c r="N61" s="46"/>
      <c r="O61" s="49"/>
      <c r="P61" s="49"/>
    </row>
    <row r="62" spans="1:19" ht="12" customHeight="1" x14ac:dyDescent="0.25">
      <c r="A62" s="7">
        <v>1</v>
      </c>
      <c r="B62" s="30" t="s">
        <v>129</v>
      </c>
      <c r="C62" s="22" t="s">
        <v>136</v>
      </c>
      <c r="D62" s="23">
        <v>3</v>
      </c>
      <c r="E62" s="23">
        <v>0</v>
      </c>
      <c r="F62" s="23">
        <v>3</v>
      </c>
      <c r="G62" s="23"/>
      <c r="H62" s="23">
        <v>3</v>
      </c>
      <c r="I62" s="41" t="s">
        <v>129</v>
      </c>
      <c r="J62" s="41" t="s">
        <v>129</v>
      </c>
      <c r="K62" s="41" t="s">
        <v>129</v>
      </c>
      <c r="L62" s="41" t="s">
        <v>129</v>
      </c>
      <c r="M62" s="41" t="s">
        <v>129</v>
      </c>
      <c r="N62" s="41" t="s">
        <v>129</v>
      </c>
    </row>
    <row r="63" spans="1:19" ht="12" customHeight="1" x14ac:dyDescent="0.25">
      <c r="A63" s="7">
        <v>2</v>
      </c>
      <c r="B63" s="30" t="s">
        <v>42</v>
      </c>
      <c r="C63" s="22" t="s">
        <v>41</v>
      </c>
      <c r="D63" s="23">
        <v>3</v>
      </c>
      <c r="E63" s="23">
        <v>0</v>
      </c>
      <c r="F63" s="23">
        <v>3</v>
      </c>
      <c r="G63" s="23"/>
      <c r="H63" s="23">
        <v>4</v>
      </c>
      <c r="I63" s="41" t="s">
        <v>42</v>
      </c>
      <c r="J63" s="41" t="s">
        <v>42</v>
      </c>
      <c r="K63" s="41" t="s">
        <v>42</v>
      </c>
      <c r="L63" s="41" t="s">
        <v>42</v>
      </c>
      <c r="M63" s="41" t="s">
        <v>42</v>
      </c>
      <c r="N63" s="41" t="s">
        <v>42</v>
      </c>
    </row>
    <row r="64" spans="1:19" ht="12" customHeight="1" x14ac:dyDescent="0.25">
      <c r="A64" s="7">
        <v>3</v>
      </c>
      <c r="B64" s="30" t="s">
        <v>120</v>
      </c>
      <c r="C64" s="22" t="s">
        <v>41</v>
      </c>
      <c r="D64" s="23">
        <v>3</v>
      </c>
      <c r="E64" s="23">
        <v>0</v>
      </c>
      <c r="F64" s="23">
        <v>3</v>
      </c>
      <c r="G64" s="23"/>
      <c r="H64" s="23">
        <v>6</v>
      </c>
      <c r="I64" s="42" t="s">
        <v>121</v>
      </c>
      <c r="J64" s="42" t="s">
        <v>121</v>
      </c>
      <c r="K64" s="42" t="s">
        <v>121</v>
      </c>
      <c r="L64" s="41" t="s">
        <v>120</v>
      </c>
      <c r="M64" s="41" t="s">
        <v>120</v>
      </c>
      <c r="N64" s="41" t="s">
        <v>120</v>
      </c>
    </row>
    <row r="65" spans="1:19" ht="12" customHeight="1" x14ac:dyDescent="0.25">
      <c r="A65" s="7">
        <v>4</v>
      </c>
      <c r="B65" s="30" t="s">
        <v>43</v>
      </c>
      <c r="C65" s="22" t="s">
        <v>41</v>
      </c>
      <c r="D65" s="23">
        <v>3</v>
      </c>
      <c r="E65" s="23">
        <v>0</v>
      </c>
      <c r="F65" s="23">
        <v>3</v>
      </c>
      <c r="G65" s="23"/>
      <c r="H65" s="23">
        <v>4</v>
      </c>
      <c r="I65" s="42" t="s">
        <v>69</v>
      </c>
      <c r="J65" s="41" t="s">
        <v>43</v>
      </c>
      <c r="K65" s="42" t="s">
        <v>69</v>
      </c>
      <c r="L65" s="41" t="s">
        <v>43</v>
      </c>
      <c r="M65" s="41" t="s">
        <v>43</v>
      </c>
      <c r="N65" s="41" t="s">
        <v>43</v>
      </c>
    </row>
    <row r="66" spans="1:19" ht="22.5" x14ac:dyDescent="0.25">
      <c r="A66" s="7">
        <v>5</v>
      </c>
      <c r="B66" s="30" t="s">
        <v>44</v>
      </c>
      <c r="C66" s="22" t="s">
        <v>139</v>
      </c>
      <c r="D66" s="23">
        <v>3</v>
      </c>
      <c r="E66" s="23">
        <v>0</v>
      </c>
      <c r="F66" s="23">
        <v>3</v>
      </c>
      <c r="G66" s="23"/>
      <c r="H66" s="23">
        <v>4</v>
      </c>
      <c r="I66" s="41" t="s">
        <v>44</v>
      </c>
      <c r="J66" s="41" t="s">
        <v>44</v>
      </c>
      <c r="K66" s="41" t="s">
        <v>44</v>
      </c>
      <c r="L66" s="41" t="s">
        <v>44</v>
      </c>
      <c r="M66" s="41" t="s">
        <v>44</v>
      </c>
      <c r="N66" s="41" t="s">
        <v>44</v>
      </c>
    </row>
    <row r="67" spans="1:19" ht="12" customHeight="1" x14ac:dyDescent="0.25">
      <c r="A67" s="7">
        <v>6</v>
      </c>
      <c r="B67" s="30" t="s">
        <v>128</v>
      </c>
      <c r="C67" s="22" t="s">
        <v>137</v>
      </c>
      <c r="D67" s="23">
        <v>0</v>
      </c>
      <c r="E67" s="23">
        <v>2</v>
      </c>
      <c r="F67" s="23">
        <v>2</v>
      </c>
      <c r="G67" s="23"/>
      <c r="H67" s="23">
        <v>2</v>
      </c>
      <c r="I67" s="41" t="s">
        <v>128</v>
      </c>
      <c r="J67" s="41" t="s">
        <v>128</v>
      </c>
      <c r="K67" s="41" t="s">
        <v>128</v>
      </c>
      <c r="L67" s="41" t="s">
        <v>128</v>
      </c>
      <c r="M67" s="41" t="s">
        <v>128</v>
      </c>
      <c r="N67" s="41" t="s">
        <v>128</v>
      </c>
    </row>
    <row r="68" spans="1:19" ht="12" customHeight="1" x14ac:dyDescent="0.25">
      <c r="A68" s="7">
        <v>7</v>
      </c>
      <c r="B68" s="30" t="s">
        <v>45</v>
      </c>
      <c r="C68" s="22" t="s">
        <v>41</v>
      </c>
      <c r="D68" s="23">
        <v>0</v>
      </c>
      <c r="E68" s="23">
        <v>0</v>
      </c>
      <c r="F68" s="23">
        <v>0</v>
      </c>
      <c r="G68" s="23"/>
      <c r="H68" s="23">
        <v>7</v>
      </c>
      <c r="I68" s="42" t="s">
        <v>66</v>
      </c>
      <c r="J68" s="42" t="s">
        <v>66</v>
      </c>
      <c r="K68" s="42" t="s">
        <v>66</v>
      </c>
      <c r="L68" s="42" t="s">
        <v>66</v>
      </c>
      <c r="M68" s="42" t="s">
        <v>66</v>
      </c>
      <c r="N68" s="42" t="s">
        <v>66</v>
      </c>
    </row>
    <row r="69" spans="1:19" ht="15.75" thickBot="1" x14ac:dyDescent="0.3">
      <c r="A69" s="9"/>
      <c r="B69" s="10"/>
      <c r="C69" s="11"/>
      <c r="D69" s="11">
        <f>SUM(D62:D68)</f>
        <v>15</v>
      </c>
      <c r="E69" s="11">
        <f>SUM(E62:E68)</f>
        <v>2</v>
      </c>
      <c r="F69" s="11">
        <f>SUM(F62:F68)</f>
        <v>17</v>
      </c>
      <c r="G69" s="11">
        <f>SUM(G62:G68)</f>
        <v>0</v>
      </c>
      <c r="H69" s="11">
        <f>SUM(H62:H68)</f>
        <v>30</v>
      </c>
      <c r="I69" s="12"/>
      <c r="J69" s="13"/>
      <c r="K69" s="13"/>
      <c r="L69" s="13"/>
      <c r="M69" s="13"/>
      <c r="N69" s="13"/>
    </row>
    <row r="70" spans="1:19" ht="12" thickBot="1" x14ac:dyDescent="0.25">
      <c r="A70" s="14"/>
      <c r="B70" s="57"/>
      <c r="C70" s="58"/>
      <c r="D70" s="58"/>
      <c r="E70" s="58"/>
      <c r="F70" s="58"/>
      <c r="G70" s="58"/>
      <c r="H70" s="58"/>
      <c r="I70" s="58"/>
      <c r="J70" s="58"/>
      <c r="L70" s="2"/>
      <c r="M70" s="2"/>
      <c r="N70" s="2"/>
      <c r="O70" s="2"/>
      <c r="P70" s="2"/>
      <c r="Q70" s="2"/>
      <c r="R70" s="2"/>
      <c r="S70" s="2"/>
    </row>
    <row r="71" spans="1:19" ht="11.25" customHeight="1" x14ac:dyDescent="0.25">
      <c r="A71" s="51" t="s">
        <v>19</v>
      </c>
      <c r="B71" s="52"/>
      <c r="C71" s="60"/>
      <c r="D71" s="60"/>
      <c r="E71" s="60"/>
      <c r="F71" s="60"/>
      <c r="G71" s="60"/>
      <c r="H71" s="60"/>
      <c r="I71" s="60"/>
      <c r="J71" s="61"/>
      <c r="K71" s="46"/>
      <c r="L71" s="46"/>
      <c r="M71" s="48"/>
      <c r="N71" s="48"/>
      <c r="O71" s="49"/>
      <c r="P71" s="49"/>
    </row>
    <row r="72" spans="1:19" ht="12" customHeight="1" x14ac:dyDescent="0.25">
      <c r="A72" s="7">
        <v>1</v>
      </c>
      <c r="B72" s="30" t="s">
        <v>140</v>
      </c>
      <c r="C72" s="22" t="s">
        <v>41</v>
      </c>
      <c r="D72" s="35">
        <v>0</v>
      </c>
      <c r="E72" s="23">
        <v>0</v>
      </c>
      <c r="F72" s="35">
        <v>0</v>
      </c>
      <c r="G72" s="23"/>
      <c r="H72" s="39">
        <v>4</v>
      </c>
      <c r="I72" s="41" t="s">
        <v>141</v>
      </c>
      <c r="J72" s="41" t="s">
        <v>141</v>
      </c>
      <c r="K72" s="41" t="s">
        <v>141</v>
      </c>
      <c r="L72" s="41" t="s">
        <v>141</v>
      </c>
      <c r="M72" s="41" t="s">
        <v>141</v>
      </c>
      <c r="N72" s="41" t="s">
        <v>141</v>
      </c>
    </row>
    <row r="73" spans="1:19" ht="12" customHeight="1" x14ac:dyDescent="0.25">
      <c r="A73" s="7">
        <v>2</v>
      </c>
      <c r="B73" s="30" t="s">
        <v>46</v>
      </c>
      <c r="C73" s="22" t="s">
        <v>49</v>
      </c>
      <c r="D73" s="35">
        <v>3</v>
      </c>
      <c r="E73" s="23">
        <v>0</v>
      </c>
      <c r="F73" s="35">
        <v>3</v>
      </c>
      <c r="G73" s="23"/>
      <c r="H73" s="39">
        <v>4</v>
      </c>
      <c r="I73" s="41" t="s">
        <v>46</v>
      </c>
      <c r="J73" s="41" t="s">
        <v>46</v>
      </c>
      <c r="K73" s="41" t="s">
        <v>46</v>
      </c>
      <c r="L73" s="41" t="s">
        <v>46</v>
      </c>
      <c r="M73" s="41" t="s">
        <v>46</v>
      </c>
      <c r="N73" s="41" t="s">
        <v>46</v>
      </c>
    </row>
    <row r="74" spans="1:19" ht="12" customHeight="1" x14ac:dyDescent="0.25">
      <c r="A74" s="7">
        <v>3</v>
      </c>
      <c r="B74" s="30" t="s">
        <v>142</v>
      </c>
      <c r="C74" s="22" t="s">
        <v>41</v>
      </c>
      <c r="D74" s="35">
        <v>3</v>
      </c>
      <c r="E74" s="23">
        <v>2</v>
      </c>
      <c r="F74" s="35">
        <v>5</v>
      </c>
      <c r="G74" s="23"/>
      <c r="H74" s="39">
        <v>6</v>
      </c>
      <c r="I74" s="42" t="s">
        <v>143</v>
      </c>
      <c r="J74" s="41" t="s">
        <v>142</v>
      </c>
      <c r="K74" s="41" t="s">
        <v>142</v>
      </c>
      <c r="L74" s="41" t="s">
        <v>142</v>
      </c>
      <c r="M74" s="41" t="s">
        <v>142</v>
      </c>
      <c r="N74" s="41" t="s">
        <v>142</v>
      </c>
    </row>
    <row r="75" spans="1:19" ht="12" customHeight="1" x14ac:dyDescent="0.25">
      <c r="A75" s="7">
        <v>5</v>
      </c>
      <c r="B75" s="30" t="s">
        <v>144</v>
      </c>
      <c r="C75" s="22" t="s">
        <v>41</v>
      </c>
      <c r="D75" s="35">
        <v>3</v>
      </c>
      <c r="E75" s="23">
        <v>0</v>
      </c>
      <c r="F75" s="35">
        <v>3</v>
      </c>
      <c r="G75" s="23"/>
      <c r="H75" s="39">
        <v>4</v>
      </c>
      <c r="I75" s="41" t="s">
        <v>144</v>
      </c>
      <c r="J75" s="41" t="s">
        <v>144</v>
      </c>
      <c r="K75" s="41" t="s">
        <v>144</v>
      </c>
      <c r="L75" s="41" t="s">
        <v>144</v>
      </c>
      <c r="M75" s="41" t="s">
        <v>144</v>
      </c>
      <c r="N75" s="41" t="s">
        <v>144</v>
      </c>
    </row>
    <row r="76" spans="1:19" ht="12" customHeight="1" x14ac:dyDescent="0.25">
      <c r="A76" s="7">
        <v>6</v>
      </c>
      <c r="B76" s="30" t="s">
        <v>145</v>
      </c>
      <c r="C76" s="22" t="s">
        <v>41</v>
      </c>
      <c r="D76" s="36">
        <v>2</v>
      </c>
      <c r="E76" s="23">
        <v>0</v>
      </c>
      <c r="F76" s="36">
        <v>2</v>
      </c>
      <c r="G76" s="23"/>
      <c r="H76" s="40">
        <v>3</v>
      </c>
      <c r="I76" s="41" t="s">
        <v>145</v>
      </c>
      <c r="J76" s="41" t="s">
        <v>145</v>
      </c>
      <c r="K76" s="41" t="s">
        <v>145</v>
      </c>
      <c r="L76" s="41" t="s">
        <v>145</v>
      </c>
      <c r="M76" s="41" t="s">
        <v>145</v>
      </c>
      <c r="N76" s="41" t="s">
        <v>145</v>
      </c>
    </row>
    <row r="77" spans="1:19" ht="12" customHeight="1" x14ac:dyDescent="0.25">
      <c r="A77" s="7">
        <v>7</v>
      </c>
      <c r="B77" s="30" t="s">
        <v>47</v>
      </c>
      <c r="C77" s="22" t="s">
        <v>41</v>
      </c>
      <c r="D77" s="37">
        <v>0</v>
      </c>
      <c r="E77" s="23">
        <v>2</v>
      </c>
      <c r="F77" s="37">
        <v>2</v>
      </c>
      <c r="G77" s="23"/>
      <c r="H77" s="38">
        <v>2</v>
      </c>
      <c r="I77" s="42" t="s">
        <v>71</v>
      </c>
      <c r="J77" s="41" t="s">
        <v>47</v>
      </c>
      <c r="K77" s="41" t="s">
        <v>47</v>
      </c>
      <c r="L77" s="41" t="s">
        <v>47</v>
      </c>
      <c r="M77" s="41" t="s">
        <v>47</v>
      </c>
      <c r="N77" s="41" t="s">
        <v>47</v>
      </c>
    </row>
    <row r="78" spans="1:19" x14ac:dyDescent="0.25">
      <c r="A78" s="7">
        <v>8</v>
      </c>
      <c r="B78" s="30" t="s">
        <v>48</v>
      </c>
      <c r="C78" s="22" t="s">
        <v>41</v>
      </c>
      <c r="D78" s="37">
        <v>0</v>
      </c>
      <c r="E78" s="23">
        <v>0</v>
      </c>
      <c r="F78" s="37">
        <v>0</v>
      </c>
      <c r="G78" s="23"/>
      <c r="H78" s="38">
        <v>7</v>
      </c>
      <c r="I78" s="42" t="s">
        <v>67</v>
      </c>
      <c r="J78" s="42" t="s">
        <v>67</v>
      </c>
      <c r="K78" s="42" t="s">
        <v>67</v>
      </c>
      <c r="L78" s="42" t="s">
        <v>67</v>
      </c>
      <c r="M78" s="42" t="s">
        <v>67</v>
      </c>
      <c r="N78" s="42" t="s">
        <v>67</v>
      </c>
    </row>
    <row r="79" spans="1:19" ht="15.75" thickBot="1" x14ac:dyDescent="0.3">
      <c r="A79" s="9"/>
      <c r="B79" s="10" t="s">
        <v>13</v>
      </c>
      <c r="C79" s="11"/>
      <c r="D79" s="11">
        <f>SUM(D72:D78)</f>
        <v>11</v>
      </c>
      <c r="E79" s="11">
        <f>SUM(E72:E78)</f>
        <v>4</v>
      </c>
      <c r="F79" s="11">
        <f>SUM(F72:F78)</f>
        <v>15</v>
      </c>
      <c r="G79" s="11">
        <f>SUM(G72:G78)</f>
        <v>0</v>
      </c>
      <c r="H79" s="11">
        <f>SUM(H72:H78)</f>
        <v>30</v>
      </c>
      <c r="I79" s="12"/>
      <c r="J79" s="13"/>
      <c r="K79" s="13"/>
      <c r="L79" s="13"/>
      <c r="M79" s="13"/>
      <c r="N79" s="13"/>
    </row>
    <row r="80" spans="1:19" ht="12" thickBot="1" x14ac:dyDescent="0.25">
      <c r="A80" s="58"/>
      <c r="B80" s="58"/>
      <c r="C80" s="58"/>
      <c r="D80" s="58"/>
      <c r="E80" s="58"/>
      <c r="F80" s="58"/>
      <c r="G80" s="58"/>
      <c r="H80" s="58"/>
      <c r="I80" s="58"/>
      <c r="J80" s="58"/>
      <c r="L80" s="2"/>
      <c r="M80" s="2"/>
      <c r="N80" s="2"/>
      <c r="O80" s="2"/>
      <c r="P80" s="2"/>
      <c r="Q80" s="2"/>
      <c r="R80" s="2"/>
      <c r="S80" s="2"/>
    </row>
    <row r="81" spans="1:19" ht="11.25" customHeight="1" x14ac:dyDescent="0.25">
      <c r="A81" s="51" t="s">
        <v>20</v>
      </c>
      <c r="B81" s="52"/>
      <c r="C81" s="60"/>
      <c r="D81" s="60"/>
      <c r="E81" s="60"/>
      <c r="F81" s="60"/>
      <c r="G81" s="60"/>
      <c r="H81" s="60"/>
      <c r="I81" s="60"/>
      <c r="J81" s="61"/>
      <c r="K81" s="46"/>
      <c r="L81" s="46"/>
      <c r="M81" s="48"/>
      <c r="N81" s="48"/>
      <c r="O81" s="49"/>
      <c r="P81" s="49"/>
    </row>
    <row r="82" spans="1:19" ht="12" customHeight="1" x14ac:dyDescent="0.25">
      <c r="A82" s="7">
        <v>1</v>
      </c>
      <c r="B82" s="30" t="s">
        <v>146</v>
      </c>
      <c r="C82" s="22" t="s">
        <v>41</v>
      </c>
      <c r="D82" s="35">
        <v>0</v>
      </c>
      <c r="E82" s="23">
        <v>2</v>
      </c>
      <c r="F82" s="23">
        <v>2</v>
      </c>
      <c r="G82" s="23"/>
      <c r="H82" s="39">
        <v>2</v>
      </c>
      <c r="I82" s="41" t="s">
        <v>146</v>
      </c>
      <c r="J82" s="41" t="s">
        <v>146</v>
      </c>
      <c r="K82" s="41" t="s">
        <v>146</v>
      </c>
      <c r="L82" s="41" t="s">
        <v>146</v>
      </c>
      <c r="M82" s="41" t="s">
        <v>146</v>
      </c>
      <c r="N82" s="41" t="s">
        <v>146</v>
      </c>
    </row>
    <row r="83" spans="1:19" ht="12" customHeight="1" x14ac:dyDescent="0.25">
      <c r="A83" s="7">
        <v>2</v>
      </c>
      <c r="B83" s="30" t="s">
        <v>122</v>
      </c>
      <c r="C83" s="22" t="s">
        <v>41</v>
      </c>
      <c r="D83" s="35">
        <v>2</v>
      </c>
      <c r="E83" s="23">
        <v>0</v>
      </c>
      <c r="F83" s="23">
        <v>2</v>
      </c>
      <c r="G83" s="23"/>
      <c r="H83" s="39">
        <v>2</v>
      </c>
      <c r="I83" s="42" t="s">
        <v>123</v>
      </c>
      <c r="J83" s="42" t="s">
        <v>123</v>
      </c>
      <c r="K83" s="42" t="s">
        <v>123</v>
      </c>
      <c r="L83" s="42" t="s">
        <v>123</v>
      </c>
      <c r="M83" s="42" t="s">
        <v>123</v>
      </c>
      <c r="N83" s="42" t="s">
        <v>123</v>
      </c>
    </row>
    <row r="84" spans="1:19" ht="12" customHeight="1" x14ac:dyDescent="0.25">
      <c r="A84" s="7">
        <v>3</v>
      </c>
      <c r="B84" s="30" t="s">
        <v>50</v>
      </c>
      <c r="C84" s="22" t="s">
        <v>41</v>
      </c>
      <c r="D84" s="35">
        <v>0</v>
      </c>
      <c r="E84" s="35">
        <v>0</v>
      </c>
      <c r="F84" s="23">
        <v>0</v>
      </c>
      <c r="G84" s="23"/>
      <c r="H84" s="39">
        <v>22</v>
      </c>
      <c r="I84" s="41" t="s">
        <v>55</v>
      </c>
      <c r="J84" s="41" t="s">
        <v>55</v>
      </c>
      <c r="K84" s="41" t="s">
        <v>55</v>
      </c>
      <c r="L84" s="41" t="s">
        <v>55</v>
      </c>
      <c r="M84" s="41" t="s">
        <v>55</v>
      </c>
      <c r="N84" s="41" t="s">
        <v>55</v>
      </c>
    </row>
    <row r="85" spans="1:19" ht="12" customHeight="1" x14ac:dyDescent="0.25">
      <c r="A85" s="7">
        <v>5</v>
      </c>
      <c r="B85" s="30" t="s">
        <v>51</v>
      </c>
      <c r="C85" s="22" t="s">
        <v>41</v>
      </c>
      <c r="D85" s="37">
        <v>0</v>
      </c>
      <c r="E85" s="37">
        <v>0</v>
      </c>
      <c r="F85" s="23">
        <v>0</v>
      </c>
      <c r="G85" s="23"/>
      <c r="H85" s="38">
        <v>4</v>
      </c>
      <c r="I85" s="41" t="s">
        <v>51</v>
      </c>
      <c r="J85" s="41" t="s">
        <v>51</v>
      </c>
      <c r="K85" s="41" t="s">
        <v>51</v>
      </c>
      <c r="L85" s="41" t="s">
        <v>51</v>
      </c>
      <c r="M85" s="41" t="s">
        <v>51</v>
      </c>
      <c r="N85" s="41" t="s">
        <v>51</v>
      </c>
    </row>
    <row r="86" spans="1:19" ht="15.75" thickBot="1" x14ac:dyDescent="0.3">
      <c r="A86" s="9"/>
      <c r="B86" s="10" t="s">
        <v>13</v>
      </c>
      <c r="C86" s="11"/>
      <c r="D86" s="11">
        <f>SUM(D82:D85)</f>
        <v>2</v>
      </c>
      <c r="E86" s="11">
        <f>SUM(E82:E85)</f>
        <v>2</v>
      </c>
      <c r="F86" s="11">
        <f>SUM(F82:F85)</f>
        <v>4</v>
      </c>
      <c r="G86" s="11">
        <f>SUM(G82:G85)</f>
        <v>0</v>
      </c>
      <c r="H86" s="12">
        <f>SUM(H82:H85)</f>
        <v>30</v>
      </c>
      <c r="I86" s="12"/>
      <c r="J86" s="13"/>
      <c r="K86" s="13"/>
      <c r="L86" s="13"/>
      <c r="M86" s="13"/>
      <c r="N86" s="13"/>
    </row>
    <row r="87" spans="1:19" ht="12" thickBot="1" x14ac:dyDescent="0.25">
      <c r="A87" s="62"/>
      <c r="B87" s="62"/>
      <c r="C87" s="62"/>
      <c r="D87" s="62"/>
      <c r="E87" s="62"/>
      <c r="F87" s="62"/>
      <c r="G87" s="62"/>
      <c r="H87" s="62"/>
      <c r="I87" s="62"/>
      <c r="J87" s="62"/>
      <c r="L87" s="2"/>
      <c r="M87" s="2"/>
      <c r="N87" s="2"/>
      <c r="O87" s="2"/>
      <c r="P87" s="2"/>
      <c r="Q87" s="2"/>
      <c r="R87" s="2"/>
      <c r="S87" s="2"/>
    </row>
    <row r="88" spans="1:19" ht="11.25" customHeight="1" x14ac:dyDescent="0.25">
      <c r="A88" s="51" t="s">
        <v>21</v>
      </c>
      <c r="B88" s="52"/>
      <c r="C88" s="60"/>
      <c r="D88" s="60"/>
      <c r="E88" s="60"/>
      <c r="F88" s="60"/>
      <c r="G88" s="60"/>
      <c r="H88" s="60"/>
      <c r="I88" s="60"/>
      <c r="J88" s="61"/>
      <c r="K88" s="46"/>
      <c r="L88" s="46"/>
      <c r="M88" s="48"/>
      <c r="N88" s="48"/>
      <c r="O88" s="49"/>
      <c r="P88" s="49"/>
    </row>
    <row r="89" spans="1:19" ht="12" customHeight="1" x14ac:dyDescent="0.25">
      <c r="A89" s="7">
        <v>1</v>
      </c>
      <c r="B89" s="30" t="s">
        <v>124</v>
      </c>
      <c r="C89" s="22" t="s">
        <v>41</v>
      </c>
      <c r="D89" s="23">
        <v>0</v>
      </c>
      <c r="E89" s="23">
        <v>4</v>
      </c>
      <c r="F89" s="23">
        <v>4</v>
      </c>
      <c r="G89" s="23"/>
      <c r="H89" s="39">
        <v>8</v>
      </c>
      <c r="I89" s="41" t="s">
        <v>124</v>
      </c>
      <c r="J89" s="41" t="s">
        <v>124</v>
      </c>
      <c r="K89" s="41" t="s">
        <v>124</v>
      </c>
      <c r="L89" s="41" t="s">
        <v>124</v>
      </c>
      <c r="M89" s="41" t="s">
        <v>124</v>
      </c>
      <c r="N89" s="41" t="s">
        <v>124</v>
      </c>
    </row>
    <row r="90" spans="1:19" ht="12" customHeight="1" x14ac:dyDescent="0.25">
      <c r="A90" s="7">
        <v>2</v>
      </c>
      <c r="B90" s="30" t="s">
        <v>52</v>
      </c>
      <c r="C90" s="22" t="s">
        <v>41</v>
      </c>
      <c r="D90" s="23">
        <v>0</v>
      </c>
      <c r="E90" s="23">
        <v>0</v>
      </c>
      <c r="F90" s="23">
        <v>0</v>
      </c>
      <c r="G90" s="23"/>
      <c r="H90" s="39">
        <v>22</v>
      </c>
      <c r="I90" s="41" t="s">
        <v>54</v>
      </c>
      <c r="J90" s="41" t="s">
        <v>54</v>
      </c>
      <c r="K90" s="41" t="s">
        <v>54</v>
      </c>
      <c r="L90" s="41" t="s">
        <v>54</v>
      </c>
      <c r="M90" s="41" t="s">
        <v>54</v>
      </c>
      <c r="N90" s="41" t="s">
        <v>54</v>
      </c>
    </row>
    <row r="91" spans="1:19" ht="15.75" thickBot="1" x14ac:dyDescent="0.3">
      <c r="A91" s="9"/>
      <c r="B91" s="10" t="s">
        <v>13</v>
      </c>
      <c r="C91" s="11"/>
      <c r="D91" s="11">
        <f>SUM(D89:D90)</f>
        <v>0</v>
      </c>
      <c r="E91" s="11">
        <f>SUM(E89:E90)</f>
        <v>4</v>
      </c>
      <c r="F91" s="11">
        <f>SUM(F89:F90)</f>
        <v>4</v>
      </c>
      <c r="G91" s="11">
        <f>SUM(G89:G90)</f>
        <v>0</v>
      </c>
      <c r="H91" s="11">
        <f>SUM(H89:H90)</f>
        <v>30</v>
      </c>
      <c r="I91" s="12"/>
      <c r="J91" s="13"/>
      <c r="K91" s="13"/>
      <c r="L91" s="13"/>
      <c r="M91" s="13"/>
      <c r="N91" s="13"/>
    </row>
    <row r="92" spans="1:19" ht="12" thickBot="1" x14ac:dyDescent="0.25">
      <c r="A92" s="3"/>
      <c r="B92" s="1"/>
      <c r="C92" s="3"/>
      <c r="D92" s="3"/>
      <c r="E92" s="3"/>
      <c r="F92" s="3"/>
      <c r="G92" s="3"/>
      <c r="H92" s="4"/>
      <c r="I92" s="4"/>
      <c r="J92" s="4"/>
      <c r="L92" s="2"/>
      <c r="M92" s="2"/>
      <c r="N92" s="2"/>
      <c r="O92" s="2"/>
      <c r="P92" s="2"/>
      <c r="Q92" s="2"/>
      <c r="R92" s="2"/>
      <c r="S92" s="2"/>
    </row>
    <row r="93" spans="1:19" ht="15.75" thickBot="1" x14ac:dyDescent="0.3">
      <c r="A93" s="15"/>
      <c r="B93" s="16" t="s">
        <v>22</v>
      </c>
      <c r="C93" s="16"/>
      <c r="D93" s="16">
        <f>(D23+D35+D47+D59+D69+D79+D86+D91)</f>
        <v>103</v>
      </c>
      <c r="E93" s="16">
        <f>(E23+E35+E47+E59+E69+E79+E86+E91)</f>
        <v>29</v>
      </c>
      <c r="F93" s="16">
        <f>(F23+F35+F47+F59+F69+F79+F86+F91)</f>
        <v>127</v>
      </c>
      <c r="G93" s="16">
        <f>(G23+G35+G47+G59+G69+G79+G86+G91)</f>
        <v>0</v>
      </c>
      <c r="H93" s="16">
        <f>(H23+H35+H47+H59+H69+H79+H86+H91)</f>
        <v>240</v>
      </c>
      <c r="I93" s="17"/>
      <c r="J93" s="18"/>
      <c r="K93" s="18"/>
      <c r="L93" s="18"/>
      <c r="M93" s="18"/>
      <c r="N93" s="18"/>
    </row>
    <row r="95" spans="1:19" ht="11.25" customHeight="1" x14ac:dyDescent="0.25">
      <c r="B95" s="56" t="s">
        <v>27</v>
      </c>
      <c r="C95" s="56"/>
      <c r="D95" s="56"/>
      <c r="E95" s="56"/>
      <c r="F95" s="56"/>
      <c r="G95" s="56"/>
      <c r="H95" s="56"/>
      <c r="I95" s="28">
        <f>SUM(H14+H15+H16+H17+H18+H19+H20+H22+H26+H27+H28+H29+H30+H31+H32+H33+H34+H38+H39+H40+H41+H43+H44+H45+H46+H50+H51+H53+H55+H57+H58+H64+H65+H68+H74+H77+H78+H83+17+17)</f>
        <v>173</v>
      </c>
      <c r="J95" s="27">
        <f>SUM(H14:H19,H22,H26:H31,H33:H34,H38:H39,H42,H44,H46,H50:H51,H53,H55,H58,H64,H68,H78,H83+17+17)</f>
        <v>144</v>
      </c>
      <c r="K95" s="27">
        <f>SUM(H14+H15+H16+H17+H18+H19+H21+H22+H26+H27+H28+H29+H30+H31+H33+H34+H38+H39+H42+H44+H46+H50+H51+H53+H55+H58+H64+H65+H68+H78+H83+17+17)</f>
        <v>150</v>
      </c>
      <c r="L95" s="27">
        <f>SUM(H14+H15+H16+H17+H18+H19+H22+H26+H27+H28+H29+H30+H31+H34+H39+H42+H44+H46+H51+H55+H58+H68+H78+H83+17+17)</f>
        <v>115</v>
      </c>
      <c r="M95" s="27">
        <f>SUM(H14+H15+H16+H17+H18+H19+H22+H26+H27+H28+H29+H30+H31+H34+H39+H42+H44+H46+H51+H55+H58+H68+H78+H83+17+17)</f>
        <v>115</v>
      </c>
      <c r="N95" s="27">
        <f>SUM(H14+H15+H16+H17+H18+H19+H22+H26+H27+H28+H29+H30+H31+H32+H33+H34+H38+H39+H44+H46+H50+H51+H53+H55+H58+H68+H78+H83+17+17)</f>
        <v>138</v>
      </c>
    </row>
    <row r="96" spans="1:19" ht="15" customHeight="1" x14ac:dyDescent="0.25">
      <c r="B96" s="63" t="s">
        <v>28</v>
      </c>
      <c r="C96" s="63"/>
      <c r="D96" s="63"/>
      <c r="E96" s="63"/>
      <c r="F96" s="63"/>
      <c r="G96" s="63"/>
      <c r="H96" s="63"/>
      <c r="I96" s="28">
        <f>SUM(H21+H42+H52+H54+H56+H62+H63+H66+H67+H72+H73+H75+H76+H82+5+H85+H89+5)</f>
        <v>67</v>
      </c>
      <c r="J96" s="27">
        <f>SUM(H21+H20+H32+H40+H41+H43+H45+H52+H54+H56+H57+H62+H63+H66+H65+H67+H72+H73+H74+H75+H76+H77+H82+H85+H89+5+5)</f>
        <v>96</v>
      </c>
      <c r="K96" s="27">
        <f>SUM(H20+H32+H40+H41+H43+H45+H52+H54+H56+H57+H62+H63+H66+H67+H72+H73+H75+H76+H82+H85+H74+H77+H89+5+5)</f>
        <v>90</v>
      </c>
      <c r="L96" s="27">
        <f>SUM(H20+H21+H32+H33+H38+H40+H41+H43+H45+H50+H52+H53+H54+H56+H57+H62+H63+H64+H65+H66+H67+H72+H73+H74+H75+H76+H77+H82+H85+H89+5+5)</f>
        <v>125</v>
      </c>
      <c r="M96" s="27">
        <f>SUM(H20+H21+H32+H33+H38+H40+H41+H43+H45+H50+H52+H53+H54+H56+H57+H62+H63+H64+H65+H66+H67+H72+H73+H74+H75+H76+H77+H82+H85+H89+5+5)</f>
        <v>125</v>
      </c>
      <c r="N96" s="27">
        <f>SUM(H20+H21+H40+H41+H42+H43+H45+H52+H54+H56+H57+H62+H63+H64+H65+H66+H67+H72+H73+H74+H75+H76+H77+H82+H85+H89+5+5)</f>
        <v>102</v>
      </c>
    </row>
    <row r="97" spans="1:14" ht="15" customHeight="1" x14ac:dyDescent="0.25">
      <c r="B97" s="64" t="s">
        <v>29</v>
      </c>
      <c r="C97" s="64"/>
      <c r="D97" s="64"/>
      <c r="E97" s="64"/>
      <c r="F97" s="64"/>
      <c r="G97" s="64"/>
      <c r="H97" s="64"/>
      <c r="I97" s="27">
        <v>240</v>
      </c>
      <c r="J97" s="28">
        <v>240</v>
      </c>
      <c r="K97" s="28">
        <v>240</v>
      </c>
      <c r="L97" s="28">
        <v>240</v>
      </c>
      <c r="M97" s="28">
        <v>240</v>
      </c>
      <c r="N97" s="28">
        <v>240</v>
      </c>
    </row>
    <row r="98" spans="1:14" ht="10.5" customHeight="1" x14ac:dyDescent="0.25">
      <c r="A98" s="21"/>
      <c r="B98" s="25"/>
      <c r="C98" s="24"/>
      <c r="D98" s="24"/>
      <c r="E98" s="24"/>
      <c r="F98" s="24"/>
      <c r="G98" s="24"/>
      <c r="H98" s="24"/>
      <c r="I98" s="24"/>
      <c r="J98" s="24"/>
    </row>
  </sheetData>
  <mergeCells count="41">
    <mergeCell ref="M11:N11"/>
    <mergeCell ref="A2:J2"/>
    <mergeCell ref="A3:J3"/>
    <mergeCell ref="A4:J4"/>
    <mergeCell ref="A11:A12"/>
    <mergeCell ref="B11:B12"/>
    <mergeCell ref="C11:C12"/>
    <mergeCell ref="D11:F11"/>
    <mergeCell ref="A5:J5"/>
    <mergeCell ref="I11:J11"/>
    <mergeCell ref="G11:G12"/>
    <mergeCell ref="H11:H12"/>
    <mergeCell ref="C8:J8"/>
    <mergeCell ref="C9:J9"/>
    <mergeCell ref="K11:L11"/>
    <mergeCell ref="B96:H96"/>
    <mergeCell ref="B97:H97"/>
    <mergeCell ref="A60:J60"/>
    <mergeCell ref="A48:J48"/>
    <mergeCell ref="A36:J36"/>
    <mergeCell ref="A37:B37"/>
    <mergeCell ref="C37:J37"/>
    <mergeCell ref="C88:J88"/>
    <mergeCell ref="A49:B49"/>
    <mergeCell ref="C49:J49"/>
    <mergeCell ref="A61:B61"/>
    <mergeCell ref="C61:J61"/>
    <mergeCell ref="A71:B71"/>
    <mergeCell ref="C71:J71"/>
    <mergeCell ref="A81:B81"/>
    <mergeCell ref="C81:J81"/>
    <mergeCell ref="A13:B13"/>
    <mergeCell ref="C13:J13"/>
    <mergeCell ref="B95:H95"/>
    <mergeCell ref="A24:J24"/>
    <mergeCell ref="A25:B25"/>
    <mergeCell ref="C25:J25"/>
    <mergeCell ref="A88:B88"/>
    <mergeCell ref="A87:J87"/>
    <mergeCell ref="A80:J80"/>
    <mergeCell ref="B70:J70"/>
  </mergeCells>
  <pageMargins left="0" right="0" top="0" bottom="0" header="0" footer="0"/>
  <pageSetup paperSize="9" scale="95" orientation="landscape" r:id="rId1"/>
  <rowBreaks count="3" manualBreakCount="3">
    <brk id="36" max="13" man="1"/>
    <brk id="60" max="13" man="1"/>
    <brk id="80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2</vt:i4>
      </vt:variant>
    </vt:vector>
  </HeadingPairs>
  <TitlesOfParts>
    <vt:vector size="3" baseType="lpstr">
      <vt:lpstr>Fakülte </vt:lpstr>
      <vt:lpstr>'Fakülte '!Yazdırma_Alanı</vt:lpstr>
      <vt:lpstr>'Fakülte '!Yazdırma_Başlıkları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İsa</dc:creator>
  <cp:lastModifiedBy>Fatih Furkan ARSLAN</cp:lastModifiedBy>
  <cp:lastPrinted>2021-11-10T22:09:30Z</cp:lastPrinted>
  <dcterms:created xsi:type="dcterms:W3CDTF">2015-08-13T06:39:40Z</dcterms:created>
  <dcterms:modified xsi:type="dcterms:W3CDTF">2025-08-22T13:31:41Z</dcterms:modified>
</cp:coreProperties>
</file>