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
    </mc:Choice>
  </mc:AlternateContent>
  <bookViews>
    <workbookView xWindow="0" yWindow="0" windowWidth="28800" windowHeight="12450" tabRatio="777"/>
  </bookViews>
  <sheets>
    <sheet name="Unit Risk Control Action Plan" sheetId="21" r:id="rId1"/>
    <sheet name=" Risk Map" sheetId="22" r:id="rId2"/>
    <sheet name=" Risk Adequacy Factor" sheetId="24" r:id="rId3"/>
    <sheet name=" Status-Description" sheetId="23" state="hidden" r:id="rId4"/>
  </sheets>
  <definedNames>
    <definedName name="_xlnm._FilterDatabase" localSheetId="0" hidden="1">'Birim Risk Kontrol Eylem Planı'!$A$1:$T$19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4" i="21" l="1"/>
  <c r="N34" i="21" s="1"/>
  <c r="O34" i="21" s="1"/>
  <c r="M33" i="21"/>
  <c r="N33" i="21"/>
  <c r="O33" i="21" s="1"/>
  <c r="M32" i="21"/>
  <c r="N32" i="21"/>
  <c r="O32" i="21"/>
  <c r="M31" i="21"/>
  <c r="N31" i="21" s="1"/>
  <c r="O31" i="21" s="1"/>
  <c r="M30" i="21"/>
  <c r="N30" i="21" s="1"/>
  <c r="O30" i="21" s="1"/>
  <c r="J30" i="21"/>
  <c r="J31" i="21"/>
  <c r="J32" i="21"/>
  <c r="J33" i="21"/>
  <c r="J34" i="21"/>
  <c r="M29" i="21"/>
  <c r="N29" i="21" s="1"/>
  <c r="O29" i="21" s="1"/>
  <c r="J29" i="21"/>
  <c r="M28" i="21"/>
  <c r="N28" i="21" s="1"/>
  <c r="O28" i="21" s="1"/>
  <c r="J28" i="21"/>
  <c r="M27" i="21" l="1"/>
  <c r="J27" i="21"/>
  <c r="M26" i="21"/>
  <c r="J26" i="21"/>
  <c r="M25" i="21"/>
  <c r="M24" i="21"/>
  <c r="J24" i="21"/>
  <c r="J25" i="21"/>
  <c r="N24" i="21" l="1"/>
  <c r="O24" i="21" s="1"/>
  <c r="N25" i="21"/>
  <c r="O25" i="21" s="1"/>
  <c r="N26" i="21"/>
  <c r="O26" i="21" s="1"/>
  <c r="N27" i="21"/>
  <c r="O27" i="21" s="1"/>
  <c r="M17" i="21"/>
  <c r="M23" i="21" l="1"/>
  <c r="M22" i="21"/>
  <c r="M18" i="21" l="1"/>
  <c r="J18" i="21"/>
  <c r="M21" i="21"/>
  <c r="M20" i="21"/>
  <c r="J17" i="21"/>
  <c r="J19" i="21"/>
  <c r="J20" i="21"/>
  <c r="J21" i="21"/>
  <c r="J22" i="21"/>
  <c r="N22" i="21" s="1"/>
  <c r="O22" i="21" s="1"/>
  <c r="J23" i="21"/>
  <c r="N23" i="21" s="1"/>
  <c r="O23" i="21" s="1"/>
  <c r="N18" i="21" l="1"/>
  <c r="O18" i="21" s="1"/>
  <c r="N20" i="21"/>
  <c r="O20" i="21" s="1"/>
  <c r="N21" i="21"/>
  <c r="O21" i="21" s="1"/>
  <c r="J16" i="21" l="1"/>
  <c r="M14" i="21"/>
  <c r="M15" i="21"/>
  <c r="M16" i="21"/>
  <c r="N17" i="21"/>
  <c r="O17" i="21" s="1"/>
  <c r="M19" i="21"/>
  <c r="N19" i="21" s="1"/>
  <c r="O19" i="21" s="1"/>
  <c r="N16" i="21" l="1"/>
  <c r="O16" i="21" s="1"/>
  <c r="J14" i="21"/>
  <c r="N14" i="21" s="1"/>
  <c r="O14" i="21" s="1"/>
  <c r="J15" i="21"/>
  <c r="N15" i="21" s="1"/>
  <c r="O15" i="21" s="1"/>
  <c r="J11" i="21" l="1"/>
  <c r="M11" i="21"/>
  <c r="M10" i="21"/>
  <c r="J10" i="21"/>
  <c r="N10" i="21" l="1"/>
  <c r="O10" i="21" s="1"/>
  <c r="N11" i="21"/>
  <c r="O11" i="21" s="1"/>
  <c r="J8" i="21"/>
  <c r="M7" i="21" l="1"/>
  <c r="M8" i="21"/>
  <c r="N8" i="21" s="1"/>
  <c r="O8" i="21" s="1"/>
  <c r="M9" i="21"/>
  <c r="M6" i="21"/>
  <c r="J6" i="21"/>
  <c r="J7" i="21"/>
  <c r="J9" i="21"/>
  <c r="J5" i="21"/>
  <c r="M5" i="21"/>
  <c r="M12" i="21"/>
  <c r="J12" i="21"/>
  <c r="N5" i="21" l="1"/>
  <c r="O5" i="21" s="1"/>
  <c r="N12" i="21"/>
  <c r="O12" i="21" s="1"/>
  <c r="N7" i="21"/>
  <c r="O7" i="21" s="1"/>
  <c r="N6" i="21"/>
  <c r="O6" i="21" s="1"/>
  <c r="N9" i="21"/>
  <c r="O9" i="21" s="1"/>
  <c r="M13" i="21" l="1"/>
  <c r="J13" i="21"/>
  <c r="N13" i="21" l="1"/>
  <c r="O13" i="21" s="1"/>
</calcChain>
</file>

<file path=xl/comments1.xml><?xml version="1.0" encoding="utf-8"?>
<comments xmlns="http://schemas.openxmlformats.org/spreadsheetml/2006/main">
  <authors>
    <author>acer</author>
  </authors>
  <commentList>
    <comment ref="E3" authorId="0" shapeId="0">
      <text>
        <r>
          <rPr>
            <sz val="9"/>
            <color indexed="81"/>
            <rFont val="Tahoma"/>
            <family val="2"/>
            <charset val="162"/>
          </rPr>
          <t>Risks are primarily assessed in subcategories such as operational, financial, strategic, compliance, reputational, technological, and project risks. Strategic Risks: These are risks that the administration may be exposed to due to its strategic aims and objectives. Operational Risks: These are risks that may affect the administration's ability to conduct its activities in accordance with legislation, in a timely, effective, economical, and efficient manner. Financial Risks: These are risks that may affect the administration's financial structure and the resources it needs to maintain its financial activities. Compliance Risks: These are risks that may affect the administration's ability to conduct its operations in compliance with legislation and internal and external regulations. Reputational Risks: These are risks that may affect the trust placed in the administration or its public image. Technological Risks: These are risks arising from technological developments and the technologies used by the administration. Project Risks: These are risks related to the projects the administration is undertaking to achieve its strategic aims and objectives. The administration may define additional categories (security risks, environmental risks, risks arising from lack of inter-agency coordination, etc.) in the Risk Strategy Document, taking into account its activities and needs.</t>
        </r>
      </text>
    </comment>
    <comment ref="H3" authorId="0" shapeId="0">
      <text>
        <r>
          <rPr>
            <b/>
            <sz val="9"/>
            <color indexed="81"/>
            <rFont val="Tahoma"/>
            <family val="2"/>
            <charset val="162"/>
          </rPr>
          <t>Acer:</t>
        </r>
        <r>
          <rPr>
            <sz val="9"/>
            <color indexed="81"/>
            <rFont val="Tahoma"/>
            <family val="2"/>
            <charset val="162"/>
          </rPr>
          <t xml:space="preserve"> Probability refers to the likelihood of an event or situation occurring within a specific time period. 5 &gt; almost certain, 4 &gt; high probability, 3 &gt; probable, 2 &gt; weak probability, 1 &gt; very weak probability.</t>
        </r>
      </text>
    </comment>
    <comment ref="I3" authorId="0" shapeId="0">
      <text>
        <r>
          <rPr>
            <b/>
            <sz val="9"/>
            <color indexed="81"/>
            <rFont val="Tahoma"/>
            <charset val="1"/>
          </rPr>
          <t> Acer:</t>
        </r>
        <r>
          <rPr>
            <sz val="9"/>
            <color indexed="81"/>
            <rFont val="Tahoma"/>
            <charset val="1"/>
          </rPr>
          <t xml:space="preserve"> Impact refers to the positive/negative consequences that the risk would have on the administration if it materialized. 5 &gt; very high, 4 &gt; high, 3 &gt; medium, 2 &gt; low, 1 &gt; very low.</t>
        </r>
      </text>
    </comment>
    <comment ref="J3" authorId="0" shapeId="0">
      <text>
        <r>
          <rPr>
            <b/>
            <sz val="9"/>
            <color indexed="81"/>
            <rFont val="Tahoma"/>
            <family val="2"/>
            <charset val="162"/>
          </rPr>
          <t> Acer:</t>
        </r>
        <r>
          <rPr>
            <sz val="9"/>
            <color indexed="81"/>
            <rFont val="Tahoma"/>
            <family val="2"/>
            <charset val="162"/>
          </rPr>
          <t xml:space="preserve"> The intrinsic risk score is the risk level before any additional risk management activities are implemented by the Administration. Intrinsic Risk Score = Probability x Impact 20, 25 &gt; Very High 12, 15, 16 &gt; High 6, 8, 9, 10 &gt; Medium 3, 4, 5 &gt; Low 1, 2 &gt; Very Low</t>
        </r>
      </text>
    </comment>
    <comment ref="L3" authorId="0" shapeId="0">
      <text>
        <r>
          <rPr>
            <b/>
            <sz val="9"/>
            <color indexed="81"/>
            <rFont val="Tahoma"/>
            <family val="2"/>
            <charset val="162"/>
          </rPr>
          <t> Acer:</t>
        </r>
        <r>
          <rPr>
            <sz val="9"/>
            <color indexed="81"/>
            <rFont val="Tahoma"/>
            <family val="2"/>
            <charset val="162"/>
          </rPr>
          <t xml:space="preserve">Existing risk management activities are those already implemented within the administration to address risks that may affect the achievement of the administration's strategic aims and objectives. Whether existing risk management activities are sufficient is determined by the answers to the following questions: Do existing risk management activities reduce the risk level to an acceptable level? Do the measures taken prevent significant losses? Does the administration have sufficient resources to carry out risk management activities? Are resources used effectively and efficiently in risk management activities?</t>
        </r>
      </text>
    </comment>
    <comment ref="M3" authorId="0" shapeId="0">
      <text>
        <r>
          <rPr>
            <b/>
            <sz val="9"/>
            <color indexed="81"/>
            <rFont val="Tahoma"/>
            <charset val="1"/>
          </rPr>
          <t> Acer:</t>
        </r>
        <r>
          <rPr>
            <sz val="9"/>
            <color indexed="81"/>
            <rFont val="Tahoma"/>
            <charset val="1"/>
          </rPr>
          <t xml:space="preserve">&gt;Sufficient (0.1) =&gt; Sufficient risk management activities have been designed and are being implemented within the administration to reduce the probability and impact of the risk. &gt;Partially Sufficient (0.4) =&gt; Existing risk management activities are partially sufficient. Risk management activities need to be improved or additional measures need to be taken to reduce the impact of the risk. &gt;Weak (0.8) =&gt; Existing risk management activities are not designed or being implemented in a way that reduces the level of risk to an acceptable level. Measures need to be taken to reduce the impact and probability levels of the risk. &gt;Insufficient =&gt; There are no risk management activities designed and being implemented to manage the risk.</t>
        </r>
      </text>
    </comment>
    <comment ref="N3" authorId="0" shapeId="0">
      <text>
        <r>
          <rPr>
            <b/>
            <sz val="9"/>
            <color indexed="81"/>
            <rFont val="Tahoma"/>
            <charset val="1"/>
          </rPr>
          <t> Acer:</t>
        </r>
        <r>
          <rPr>
            <sz val="9"/>
            <color indexed="81"/>
            <rFont val="Tahoma"/>
            <charset val="1"/>
          </rPr>
          <t xml:space="preserve">Residual (residual) risk level: This refers to the level of risk remaining after existing risk management activities carried out by the administration to reduce the impact and/or probability of the risk. Residual Risk Score = Natural Risk Score x Adequacy Coefficient of Existing Risk Management Activities. It should be checked at least twice a year. 20 &lt;= Risk Score &lt;= 25 (Very high) Indicates that the administration is exposed to a very high degree of risk. If additional risk management activities are not carried out, the administration may not be able to achieve its strategic aims and objectives. 12 &lt;= Risk Score &lt;= 20 (High) Indicates that the administration is exposed to a high degree of risk. If additional risk management activities are not carried out, it may significantly hinder the administration from achieving its strategic aims and objectives. 6 &lt;= Risk Score &lt;= 12 (Medium) Indicates that the administration is exposed to a moderate level of risk. It may hinder the administration from achieving its strategic aims and objectives. 3 &lt;= Risk Score &lt;= 6 (Low) Does not significantly hinder the administration from achieving its strategic aims and objectives. A risk score of &lt;3 (Very Low) does not prevent the administration from achieving its strategic aims and objectives.</t>
        </r>
      </text>
    </comment>
  </commentList>
</comments>
</file>

<file path=xl/sharedStrings.xml><?xml version="1.0" encoding="utf-8"?>
<sst xmlns="http://schemas.openxmlformats.org/spreadsheetml/2006/main" count="478" uniqueCount="278">
  <si>
    <t> COMPLETION DATE</t>
  </si>
  <si>
    <t> PLANNED ACTIONS</t>
  </si>
  <si>
    <t> ADDITIONAL CHECKS</t>
  </si>
  <si>
    <t> STATUS / EXPLANATIONS</t>
  </si>
  <si>
    <t> PROCESS NAME</t>
  </si>
  <si>
    <t> It shows the ranking in the risk database.</t>
  </si>
  <si>
    <t> EXPLANATIONS</t>
  </si>
  <si>
    <t xml:space="preserve"> SERIAL NUMBER:</t>
  </si>
  <si>
    <t> PERFORMED BY</t>
  </si>
  <si>
    <t> FINISH</t>
  </si>
  <si>
    <t xml:space="preserve"> START</t>
  </si>
  <si>
    <t> It refers to the methods/mechanisms/measures to be implemented to mitigate the identified risks.</t>
  </si>
  <si>
    <t xml:space="preserve"> UNIT NAME:</t>
  </si>
  <si>
    <t> UNIT RISK CONTROL ACTION PLAN</t>
  </si>
  <si>
    <t> RESULTS</t>
  </si>
  <si>
    <t> NATURAL RISK SCORE</t>
  </si>
  <si>
    <t> RESIDUE RISK SCORE</t>
  </si>
  <si>
    <t>RESIDUE RISK SIGNIFICANCE LEVEL</t>
  </si>
  <si>
    <t> IDENTIFIED RISKS</t>
  </si>
  <si>
    <t> PROCESS CODE:</t>
  </si>
  <si>
    <t> PROCESS NAME:</t>
  </si>
  <si>
    <t> REASONS</t>
  </si>
  <si>
    <t> IMPLEMENTED BY (Action Responsible Person)</t>
  </si>
  <si>
    <t> RISK TYPE</t>
  </si>
  <si>
    <t> Possible</t>
  </si>
  <si>
    <t> High</t>
  </si>
  <si>
    <t> Low</t>
  </si>
  <si>
    <t> Middle</t>
  </si>
  <si>
    <t> Partially Sufficient</t>
  </si>
  <si>
    <t> Choose</t>
  </si>
  <si>
    <t> Natural Risk Map</t>
  </si>
  <si>
    <t> POSSIBILITY</t>
  </si>
  <si>
    <t> Almost Certain</t>
  </si>
  <si>
    <t> High Probability</t>
  </si>
  <si>
    <t> Low Probability</t>
  </si>
  <si>
    <t> Very Low Probability</t>
  </si>
  <si>
    <t> Very Low</t>
  </si>
  <si>
    <t> Very High</t>
  </si>
  <si>
    <t> EFFECT</t>
  </si>
  <si>
    <t> Risk Map Probability x Impact</t>
  </si>
  <si>
    <t> It hasn't started.</t>
  </si>
  <si>
    <t> Budget Awaiting</t>
  </si>
  <si>
    <t> Ongoing</t>
  </si>
  <si>
    <t> Canceled</t>
  </si>
  <si>
    <t> Completed</t>
  </si>
  <si>
    <t> NATURAL RISK IMPACT SCORE</t>
  </si>
  <si>
    <t> ADEQUACY OF EXISTING RISK MANAGEMENT ACTIVITIES</t>
  </si>
  <si>
    <t> PROFICIENCY COEFFICIENT</t>
  </si>
  <si>
    <t> EXPLANATION</t>
  </si>
  <si>
    <t> Sufficient</t>
  </si>
  <si>
    <t>To manage risk, the administration has designed and operates adequate risk management activities aimed at reducing the probability of the risk (preventive risk management activities are in place) and/or its impact (emergency action plans are in place to mitigate the eventual occurrence of the risk). Senior management has reasonable assurance (supported by internal audit and/or Court of Accounts reports) that the existing risk management activities are effectively designed and operated.</t>
  </si>
  <si>
    <t> The current risk management activities are only partially sufficient. These risk management activities need to be improved or additional measures designed to reduce the impact and/or probability of the risk. This is also supported by internal audit or Court of Accounts reports.</t>
  </si>
  <si>
    <t> Weak</t>
  </si>
  <si>
    <t>Current risk management activities are not designed or operated in a way that reduces the level of risk to an acceptable level. Measures should be taken to reduce these risks, considering their impact and probability levels.</t>
  </si>
  <si>
    <t> Not enough.</t>
  </si>
  <si>
    <t> There are no risk management activities designed and operated to manage the risk. In addition, the existence of external risks beyond the control of the administration, or the inability to take additional risk management activities within the initiative and authority of the administration to address a particular risk, indicates that the existing risk management activities are insufficient.</t>
  </si>
  <si>
    <t> REASONS:</t>
  </si>
  <si>
    <t> RESULTS:</t>
  </si>
  <si>
    <t> NATURAL RISK PROBABILITY SCORE</t>
  </si>
  <si>
    <t> The survey results should only be reported; they should not be used for improvement.</t>
  </si>
  <si>
    <t> Erosion of stakeholder trust, chronic corporate problems, and blockage of areas for improvement.</t>
  </si>
  <si>
    <t>Leaving complaints or suggestions from stakeholders unresolved.</t>
  </si>
  <si>
    <t> Units failing to enter data into the system on time or with accurate evidence.</t>
  </si>
  <si>
    <t> The inability of new staff to adapt to the process after departing employees, and disruptions to operations.</t>
  </si>
  <si>
    <t> The unit lacked quality awareness, and internal audits were superficial.</t>
  </si>
  <si>
    <t> Data loss, unauthorized access, or physical damage.</t>
  </si>
  <si>
    <t> PREPARED BY: Mustafa ŞENER</t>
  </si>
  <si>
    <t> APPROVED BY: Alpaslan DOĞAN</t>
  </si>
  <si>
    <t> This refers to the Faculty/School/Coordination Office/Department, etc., that prepared the Unit Risk Action Plan.</t>
  </si>
  <si>
    <t> It describes the type of risks identified for the process/activity.</t>
  </si>
  <si>
    <t> It refers to a description of the risks identified for the process/activities.</t>
  </si>
  <si>
    <t> It describes the consequences of a risk if no precautions are taken.</t>
  </si>
  <si>
    <t>To reduce the probability and impact of the risk, additional controls beyond existing controls are written in this column.</t>
  </si>
  <si>
    <t xml:space="preserve"> The process should be clearly indicated so that the manager can track it. (Expressions such as "Not Started," "Budget Pending," "In Progress," "Cancelled," "Completed," etc. should be used.)</t>
  </si>
  <si>
    <t> It explains the reason why the risk might materialize.</t>
  </si>
  <si>
    <t> It refers to the unit/authority responsible for carrying out, managing, and monitoring the planned action.</t>
  </si>
  <si>
    <t> It indicates the dates when the planned action will begin and end.</t>
  </si>
  <si>
    <r>
      <t> IDENTIFIED RISK:</t>
    </r>
    <r>
      <rPr>
        <sz val="11"/>
        <color indexed="8"/>
        <rFont val="Times New Roman"/>
        <family val="1"/>
        <charset val="162"/>
      </rPr>
      <t xml:space="preserve"/>
    </r>
  </si>
  <si>
    <r>
      <t> RISK TYPE:</t>
    </r>
    <r>
      <rPr>
        <sz val="11"/>
        <color indexed="8"/>
        <rFont val="Times New Roman"/>
        <family val="1"/>
        <charset val="162"/>
      </rPr>
      <t xml:space="preserve"/>
    </r>
  </si>
  <si>
    <t> The failure of requested data from coordinating units in the budget preparation and implementation process to arrive in the desired format, style, level, and time, or the data to arrive incorrectly.</t>
  </si>
  <si>
    <t> - The university budget not being prepared and finalized within the required timeframe. - Causing a loss of institutional reputation.</t>
  </si>
  <si>
    <t> Lack of coordination between managers and employees in the units requesting data. - The employee in the unit providing the data being different from the employee who provided the data the previous year. - Budget preparation work being carried out only once a year.</t>
  </si>
  <si>
    <t> Confirming the data received from the units.</t>
  </si>
  <si>
    <t> In-service budget training will be organized for spending units.</t>
  </si>
  <si>
    <t> In lump-sum payments such as salaries, overtime pay, and social benefits, the pre-financial control is not being carried out as required.</t>
  </si>
  <si>
    <t> - Causing public harm due to unjustified payments. - Causing loss of rights. - Undermining trust in the institution and causing damage to its reputation.</t>
  </si>
  <si>
    <t> - Requesting new staff. - Organizing motivational activities for staff.</t>
  </si>
  <si>
    <t> In-service training will be organized on Preliminary Financial Control.</t>
  </si>
  <si>
    <t> Department Head, relevant personnel</t>
  </si>
  <si>
    <t> Disruptions in data flow from units and failure to adhere to the reporting schedule. - Transferring raw data from units to reports without verification or failing to transfer data to reports in accordance with standards.</t>
  </si>
  <si>
    <t> - Making flawed managerial decisions that lead to criticism during audits. - Incorrectly measuring corporate performance and providing inaccurate information to the public.</t>
  </si>
  <si>
    <t> - Creating a data collection schedule and automating reporting processes through automated systems.</t>
  </si>
  <si>
    <t> - A letter signed by senior management will be sent to the units informing them of the sensitivity of the issue. - The data received from the units will be verified.</t>
  </si>
  <si>
    <t> Relevant personnel</t>
  </si>
  <si>
    <t> Failure to complete accounting services on time, incorrect accounting entries.</t>
  </si>
  <si>
    <t xml:space="preserve"> - Staff shortages - Staff's lack of knowledge of regulations - Heavy workload for staff - Ambiguities in job descriptions</t>
  </si>
  <si>
    <t> Hiring new, competent personnel in their field. - Performing cross-checks with automation systems.</t>
  </si>
  <si>
    <t> - In-service training in accounting will be organized for staff.</t>
  </si>
  <si>
    <t> Discrepancy between system records and the actual condition of unit assets (fixed assets, etc.).</t>
  </si>
  <si>
    <t> The inability to keep accounting system records up-to-date and to conduct complete and accurate physical counts of movable assets.</t>
  </si>
  <si>
    <t> - Decreases or surpluses in assets. - Financial statements not reflecting reality. - Sanctions against personnel, such as embezzlement.</t>
  </si>
  <si>
    <t> Inventory counts should be conducted at regular intervals (at least once a year) and compared with the system.</t>
  </si>
  <si>
    <t> - Asset records will be kept accurately. - Necessary actions will be taken against the responsible personnel.</t>
  </si>
  <si>
    <t>-Failure to deliver asset movement vouchers to the accounting unit on time. -Sending asset transaction vouchers to the consolidation officer before completing the signature processes. -Excessive workload for the consolidation officer.</t>
  </si>
  <si>
    <t> -Explaining the importance of movable asset transaction processes to the unit's movable asset registration authorities.</t>
  </si>
  <si>
    <t> - Units will receive a notification signed by senior management regarding the timely and complete submission of all documents related to asset movements throughout the year.</t>
  </si>
  <si>
    <t> Incorrect performance measurement can prevent an accurate assessment of whether strategic goals have been achieved.</t>
  </si>
  <si>
    <t> The relevant units are required to upload data entries to the system with supporting documentation (files/documents) and to cross-check them with other automation systems.</t>
  </si>
  <si>
    <t> Quality processes remain solely documentation-based and are not reflected in practice.</t>
  </si>
  <si>
    <t>Failure to complete or incomplete authorization granting (activation/deactivation) processes on the systems used by our university (KBS-MYS-TKYS, etc.).</t>
  </si>
  <si>
    <t> Strategic Risks</t>
  </si>
  <si>
    <t> ,</t>
  </si>
  <si>
    <t> Operational Risks</t>
  </si>
  <si>
    <t> Technological Risks</t>
  </si>
  <si>
    <t> Financial Risks</t>
  </si>
  <si>
    <t> In the Yozgat Bozok University Process Management Handbook, the code at the beginning of each process name under the process classification heading refers to the code used for the process classification.</t>
  </si>
  <si>
    <t> The Yozgat Bozok University Process Management Handbook refers to the name of the relevant process group under the heading "Process Classification".</t>
  </si>
  <si>
    <t> Implementing the PDCA (Plan-Do-Check-Act) cycle and monitoring unit-based performance indicators.</t>
  </si>
  <si>
    <t> Documented quality processes will be evaluated and implemented.</t>
  </si>
  <si>
    <t> A decline in service quality, falling below standards, and a loss of efficiency.</t>
  </si>
  <si>
    <t> Implementing corrective and preventive actions (CPA) based on survey results.</t>
  </si>
  <si>
    <t>The reported survey results will be used as a guide in improvement processes.</t>
  </si>
  <si>
    <t> Department Head, Presidential Staff</t>
  </si>
  <si>
    <t xml:space="preserve"> Exceeding the direct procurement limits (10%) specified in Law No. 4734 in purchases.</t>
  </si>
  <si>
    <t> -Damage to corporate image due to findings in internal and external audits -Increased workload.</t>
  </si>
  <si>
    <t> Procurement of software to facilitate limit tracking for spending units.</t>
  </si>
  <si>
    <t> -Purchases made by spending units outside of tenders will be consolidated monthly, and limits will be monitored. -Units will be incentivized to ensure data entry into EKAP (Electronic Public Procurement Platform).</t>
  </si>
  <si>
    <t> Relevant personnel, spending units</t>
  </si>
  <si>
    <t> Disruptions in time and cash management in payments such as construction projects, tenders, and procurement of goods and services.</t>
  </si>
  <si>
    <t> Loss of trust and reputation for the institution - Financial losses for the institution due to delays - Loss of rights for individuals and firms - Causing legal action.</t>
  </si>
  <si>
    <t> The uncertainty in finalizing the process stems from the fact that the request letter from the spending units is forwarded to multiple personnel, not just the relevant one.</t>
  </si>
  <si>
    <t> - Difficulties in identifying the responsible person(s) in the relevant unit in case of public loss. - Discrepancies between the authorized lists (movable asset registration officer - movable asset control officer) obtained from the KBS and TKYS systems and the actual spending units.</t>
  </si>
  <si>
    <t> Periodically, the permissions defined in the system are reviewed to confirm the accuracy of the current situation.</t>
  </si>
  <si>
    <t> - Errors on the part of the relevant personnel or deficiencies in document tracking. - Documents being forwarded to the wrong personnel.</t>
  </si>
  <si>
    <t>-Failure to make payments to beneficiaries or making incomplete payments, -Creating extra workload due to retroactive correction processes, -Undermining trust in the institution and loss of reputation.</t>
  </si>
  <si>
    <t> The Legal Department will periodically review the documents and outstanding debt files.</t>
  </si>
  <si>
    <t> After the documents are forwarded to the relevant personnel, they should be followed up by taking written notes.</t>
  </si>
  <si>
    <t> Ineffective budget management.</t>
  </si>
  <si>
    <t> - Budget being blocked - Incorrect budget data entry - Budget reduction - Budget being insufficient due to unforeseen expenses.</t>
  </si>
  <si>
    <t> - Damage to the institution's image - Loss of rights due to late payments - Causing public loss and interest payments due to late payments.</t>
  </si>
  <si>
    <t> Holding meetings with senior management and spending authorities at the beginning of each budget period and at regular intervals to discuss budget expenditures. - Employing budget-specialized personnel to ensure effective budget management.</t>
  </si>
  <si>
    <t> -Necessary warnings will be given to the units to minimize unforeseen expenses during the budget preparation process. -Budget data will be confirmed and checked by the relevant personnel.</t>
  </si>
  <si>
    <t> - Information pollution and misleading of stakeholders - Undermining trust in the institution and loss of reputation.</t>
  </si>
  <si>
    <t> - Inadequate backup systems - Non-compliance with archiving standards - Authorization given to the wrong people - Systemic errors.</t>
  </si>
  <si>
    <t> -Loss of corporate memory -Information security breaches and failure to fulfill legal obligations.</t>
  </si>
  <si>
    <t>-Effective use of automation systems and tightening of data backup procedures -Ensuring the security of the physical archive</t>
  </si>
  <si>
    <t> Employee permissions in automation systems will be checked and updated as necessary.</t>
  </si>
  <si>
    <t> -The feedback tracking system is not functioning. -The unit has limited capacity to produce solutions.</t>
  </si>
  <si>
    <t> Decreased stakeholder satisfaction and damage to corporate reputation.</t>
  </si>
  <si>
    <t> Real-time monitoring of feedback and implementation of solutions.</t>
  </si>
  <si>
    <t> Actions to address and resolve feedback issues will be carried out promptly.</t>
  </si>
  <si>
    <t> Relevant personnel, relevant stakeholders</t>
  </si>
  <si>
    <t> Delay in disclosing corporate performance and financial information to the public, or the presentation of inaccurate data.</t>
  </si>
  <si>
    <t> -Lack of standardization or errors in data flow from units -Negligence of relevant personnel -Disruptions in the reporting schedule.</t>
  </si>
  <si>
    <t> Loss of public trust in the institution.</t>
  </si>
  <si>
    <t> Creation of the annual activity calendar. - Verification of information and documents by relevant parties before publication.</t>
  </si>
  <si>
    <t> -Data flow from units will be standardized. -Maximum attention will be paid to the reporting schedule.</t>
  </si>
  <si>
    <t> Relevant personnel, relevant departments</t>
  </si>
  <si>
    <t> -Failure to implement a mandatory orientation program for departing personnel prior to their termination. -Lack of necessary documentation or reports regarding the handover of duties.</t>
  </si>
  <si>
    <t> -Loss of unit memory -Disruption in ongoing tasks and operational errors.</t>
  </si>
  <si>
    <t> - Providing orientation training to the personnel who will replace the departing staff. - Preparing a comprehensive handover report on the current work situation.</t>
  </si>
  <si>
    <t> Incorrect preparation and failure to prepare reports on time, as required by law.</t>
  </si>
  <si>
    <t> The data collected through the Integrated Quality Management System (IKMS) for strategic plan monitoring reports was incorrect.</t>
  </si>
  <si>
    <t>The lack of a follow-up system that would ensure feedback is transformed into improvement activities.</t>
  </si>
  <si>
    <t> -Preventing errors by expanding public pre-financial control. -Reducing errors through effective process management with relevant units.</t>
  </si>
  <si>
    <t> -Failure to complete the consolidation process of the university's movable assets on time.</t>
  </si>
  <si>
    <t> The problem is that no debt collection files are opened in the system for the enforcement documents received by our office, or the wrong files are opened.</t>
  </si>
  <si>
    <t> PROCESS CODE</t>
  </si>
  <si>
    <t> Critical information remaining with specific personnel.</t>
  </si>
  <si>
    <t> - By having the task performed by backup personnel, disruptions in operations will be prevented.</t>
  </si>
  <si>
    <t> - For risk actions whose deadline is approaching, the system will automatically send reminders (email/system notifications) to the responsible personnel.</t>
  </si>
  <si>
    <t> Financial Management</t>
  </si>
  <si>
    <t> A.3.3</t>
  </si>
  <si>
    <t> A.4.1</t>
  </si>
  <si>
    <t> Internal and External Stakeholder Engagement</t>
  </si>
  <si>
    <t> A.1.1</t>
  </si>
  <si>
    <t> Management Model and Administrative Structure</t>
  </si>
  <si>
    <t> A.3.1</t>
  </si>
  <si>
    <t>Information Management System</t>
  </si>
  <si>
    <t> A.1.5</t>
  </si>
  <si>
    <t> Public Information and Accountability</t>
  </si>
  <si>
    <t> A.3.2</t>
  </si>
  <si>
    <t> Human Resources Management</t>
  </si>
  <si>
    <t> A.1.4</t>
  </si>
  <si>
    <t> Internal Quality Assurance Mechanisms</t>
  </si>
  <si>
    <t> A.2.3</t>
  </si>
  <si>
    <t> Performance Management</t>
  </si>
  <si>
    <t> A.2.2</t>
  </si>
  <si>
    <t> Strategic Aims and Objectives</t>
  </si>
  <si>
    <t> June 2026</t>
  </si>
  <si>
    <t> June 2027</t>
  </si>
  <si>
    <t> December 2027</t>
  </si>
  <si>
    <t> December 2026</t>
  </si>
  <si>
    <t> The university's inability to complete year-end accounting procedures due to the failure to finalize movable asset and consolidation processes on time.</t>
  </si>
  <si>
    <t> January 2027</t>
  </si>
  <si>
    <t> Failure to systematically monitor identified risk actions.</t>
  </si>
  <si>
    <t> - Lack of clarity regarding responsibilities for monitoring action plans - Absence of regular reporting and control mechanisms.</t>
  </si>
  <si>
    <t> - The unit, which should guide other units of the university on risk management, suffers damage to its institutional authority and credibility due to this deficiency in its own processes. - The probability of the foreseen risks occurring in the units increases.</t>
  </si>
  <si>
    <t>-Development of an automated reminder/tracking module for monitoring risk actions through corporate risk management software (CRMS).</t>
  </si>
  <si>
    <t> Failure to adequately and timely follow up on legislation.</t>
  </si>
  <si>
    <t> - The job descriptions of personnel do not clearly and explicitly state their responsibilities regarding monitoring legislation. - Personnel cannot allocate sufficient time for legislative research due to intensive operational tasks such as budgeting, final accounts, performance programs, and internal control.</t>
  </si>
  <si>
    <t> - The execution of budget, final accounts, or internal control processes according to outdated legislation, and the occurrence of irregularities at the institutional level - Legal and financial liability (audit findings/compensation) arising for department heads, branch managers, and related personnel due to erroneous or delayed transactions.</t>
  </si>
  <si>
    <t> -Motivating staff to follow the Official Gazette daily.</t>
  </si>
  <si>
    <t>-Training plans will be developed to increase the competence of personnel in monitoring and interpreting legislation.</t>
  </si>
  <si>
    <t> - Keeping critical decisions from previous years, official correspondence justifications, or corporate passwords on staff personal computers or agendas instead of in a shared database. - Not training a second staff member to serve as an alternative (backup) for expert personnel.</t>
  </si>
  <si>
    <t> - The sudden departure (resignation, transfer, retirement, etc.) or temporary absence (illness, leave) of personnel with critical information can cause disruptions in timely tasks such as budgeting, final accounts, or performance programs. - The inability to produce strategic data and financial analyses requested by senior management (Rectorate) on time in the absence of the knowledgeable person can lead to administrative delays.</t>
  </si>
  <si>
    <t> Updating "Workflowcharts" that show step-by-step how critical tasks such as budgeting, final accounts, and internal control are performed. - Creating a "Task Handover Checklist" template that includes detailed steps for each employee's tasks and the systems they use.</t>
  </si>
  <si>
    <t> External and internal audits reveal findings in financial and administrative practices that constitute public damage, negligence, or administrative misconduct.</t>
  </si>
  <si>
    <t> - The inability to immediately integrate legal updates or secondary legislation (circulars, guidelines) concerning budget, final accounts, and accounting processes into business processes. - Different interpretations of complex financial regulations by audit units (Court of Accounts/Internal Audit) and presidential staff, and the inability to reach a common consensus. - Financial transactions from spending units being overlooked during the preliminary financial control phase at the presidency.</t>
  </si>
  <si>
    <t> If the identified irregularities are classified as "public damage," personal compensation liabilities will be imposed on those involved, primarily the department head personnel responsible for spending and implementation. - For findings involving serious legal violations, administrative or judicial investigation processes will be initiated against the personnel as required by law.</t>
  </si>
  <si>
    <t> - All financial transactions from spending units and final account/budget documents prepared within the presidency will be sequentially checked using up-to-date legislation-based checklists to minimize the margin of error. - Financial transactions completed in previous months will be regularly reviewed retrospectively through sampling, in the presence of branch managers.</t>
  </si>
  <si>
    <t> - Training sessions will be organized for personnel working in pre-financial control, accounting, and budget units to correct errors in current legislation.</t>
  </si>
  <si>
    <t>UNIT NAME: Yozgat Bozok University Strategy Development Department</t>
  </si>
  <si>
    <t> ADEQUACY COEFFICIENT OF EXISTING RISK MANAGEMENT ACTIVITIES</t>
  </si>
  <si>
    <t> At least once a year, information will be requested from authorized personnel in the expenditure units' automation systems, and checks and corrections will be made through the systems.</t>
  </si>
  <si>
    <t xml:space="preserve"> - Written documents will be prepared and updated containing all the technical details and steps of critical tasks such as budgeting, final accounts, performance program preparation, and internal control processes. - Redundant personnel assignments will be prepared and communicated to the relevant person in writing.</t>
  </si>
  <si>
    <t> -Negligence or lack of content management authority on the part of the website administrators within the unit. -Deficiencies in the preparation of published documents.</t>
  </si>
  <si>
    <t>-The documents to be published will be successively checked by the authorities. -Staff will conduct checks to ensure there is no incorrect or incomplete information or documents on the website.</t>
  </si>
  <si>
    <t> -The website will be compared with the websites of other organizations from time to time.</t>
  </si>
  <si>
    <t> -In-service training activities will be increased. -Legislative changes will be communicated to the units. -Units will be contacted when necessary during payment stages. -The treasury will be contacted in case of cash shortages.</t>
  </si>
  <si>
    <t> -Data entries by the units will be verified. -A data validation checklist will be created. -BTMS user training will be provided.</t>
  </si>
  <si>
    <t> Failure to complete internal control actions on time.</t>
  </si>
  <si>
    <t> The risk inventory is not being updated.</t>
  </si>
  <si>
    <t> The inability to measure strategic plan indicators.</t>
  </si>
  <si>
    <t> The performance program cannot be linked to the budget.</t>
  </si>
  <si>
    <t> Errors occurring in the final account statements.</t>
  </si>
  <si>
    <t>Failure to prepare the final account on time.</t>
  </si>
  <si>
    <t> Failure to close the audit investigation in a timely manner.</t>
  </si>
  <si>
    <t> -Lack of awareness regarding internal controls -Negligence of personnel responsible for this -Excessive workload.</t>
  </si>
  <si>
    <t> Disruption of control activities may result in potential public losses and delays in operations.</t>
  </si>
  <si>
    <t> Monitoring the Internal Control Action Plan through the BKYS System resulted in the development of improvements for missing actions.</t>
  </si>
  <si>
    <t> Data obtained through the BKYS System will be reported to senior management to ensure the completion of necessary actions.</t>
  </si>
  <si>
    <t> -Failure to monitor anticipated risks -Insufficient awareness regarding risk management -Presence of negligence</t>
  </si>
  <si>
    <t> Risks that the unit may face as a result of changes in the foreseen risks or the failure to add unforeseen risks.</t>
  </si>
  <si>
    <t> Staff awareness regarding the risk inventory will be increased.</t>
  </si>
  <si>
    <t>Risk management topics will be added to in-service training programs.</t>
  </si>
  <si>
    <t> - Failure of units responsible for performance indicators to enter data into the BKYS System or entering it incorrectly - Incorrect definition of performance indicators - Incorrect interpretation of indicators by the units</t>
  </si>
  <si>
    <t> Incorrect assessments of the strategic plan can lead to the failure to achieve strategic goals and objectives.</t>
  </si>
  <si>
    <t xml:space="preserve"> Performing a double-sided check of the data obtained from the BKYS System.</t>
  </si>
  <si>
    <t> Data entries from the units responsible for performance indicators will be verified.</t>
  </si>
  <si>
    <t> When preparing the performance program, the data should not be obtained from the e-budget system.</t>
  </si>
  <si>
    <t> Failure to prepare a performance program in accordance with regulations.</t>
  </si>
  <si>
    <t> Attention should be paid to legislation during the preparation of the performance program.</t>
  </si>
  <si>
    <t> Compliance Risks</t>
  </si>
  <si>
    <t> -Errors found in accounting records. -Errors found in manual data entry.</t>
  </si>
  <si>
    <t>Causing the dissemination of false information regarding the administration's financial structure and accounts.</t>
  </si>
  <si>
    <t> -Correcting erroneous accounting records by running the final accounts module in the accounting system.</t>
  </si>
  <si>
    <t> During manual data entry, the entered data will be double-checked against the system.</t>
  </si>
  <si>
    <t> The data obtained from the e-budget system will be transferred to the performance program.</t>
  </si>
  <si>
    <t> -Inability to retrieve tables from the system due to non-transfer of accounting records -Negligence</t>
  </si>
  <si>
    <t> The budget process was disrupted due to the lack of final accounts during the institution's budget proposal discussions.</t>
  </si>
  <si>
    <t> Relevant personnel should be notified in a timely manner regarding the final accounting schedule.</t>
  </si>
  <si>
    <t> Accounting records will be closed and transfer transactions finalized in a timely and accurate manner.</t>
  </si>
  <si>
    <t> - Insufficient assimilation of internal and external audit findings. - Findings concerning the unit being related to other units and processes.</t>
  </si>
  <si>
    <t>Failure to provide timely information to regulatory authorities and superior organizations.</t>
  </si>
  <si>
    <t> The audit findings will be followed up sequentially by the unit's employees.</t>
  </si>
  <si>
    <t> The unit will identify the findings mentioned in the reports that are relevant to it.</t>
  </si>
  <si>
    <t> October 2026</t>
  </si>
  <si>
    <t> April 2027</t>
  </si>
  <si>
    <t> May 2027</t>
  </si>
  <si>
    <t> July 2026</t>
  </si>
  <si>
    <t xml:space="preserve"> - Insufficient knowledge of legislation among staff. - Excessive workload for staff. - Ambiguities in job descriptions.</t>
  </si>
  <si>
    <t> - Failure to take timely action may result in administrative sanctions and legal proceedings. - Loss of trust and reputation within the institution. - Incurrence of public financial losses. - Inaccurate financial statements.</t>
  </si>
  <si>
    <t> - Insufficient knowledge of legislation among the units. - The limits set in the legislation causing hesitation in budget implementation.</t>
  </si>
  <si>
    <t>-Insufficient knowledge of legislation among personnel in the units -Failure of payment documents to reach our Presidency on time -Lack of organization -Insufficient cash flow from the Treasury.</t>
  </si>
  <si>
    <t> The information and documents on the website may be outdated or contain inaccurate information.</t>
  </si>
  <si>
    <t> Department Head, all staff</t>
  </si>
  <si>
    <t> Department Head, Chief</t>
  </si>
  <si>
    <t> Department Head, Branch Manager</t>
  </si>
  <si>
    <t> Chef</t>
  </si>
  <si>
    <t> Chief, Strategic Management and Quality Coordinator</t>
  </si>
  <si>
    <t> Accounting Officer, spending units, treasury cash management</t>
  </si>
  <si>
    <t> Department Head, Branch Manager, spending units</t>
  </si>
  <si>
    <t> Branch Manager, relevant departments</t>
  </si>
  <si>
    <t> Department Head, Branch Manager, relevant units</t>
  </si>
  <si>
    <t> Chief, relevant departments</t>
  </si>
  <si>
    <t> Branch Manager</t>
  </si>
  <si>
    <t> Accounting Officer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</si>
</sst>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2" x14ac:knownFonts="1">
    <font>
      <sz val="11"/>
      <color theme="1"/>
      <name val="Calibri"/>
      <family val="2"/>
      <charset val="162"/>
      <scheme val="minor"/>
    </font>
    <font>
      <b/>
      <sz val="18"/>
      <name val="Times New Roman"/>
      <family val="1"/>
      <charset val="162"/>
    </font>
    <font>
      <b/>
      <sz val="24"/>
      <color rgb="FFFF0000"/>
      <name val="Calibri"/>
      <family val="2"/>
      <charset val="162"/>
      <scheme val="minor"/>
    </font>
    <font>
      <sz val="11"/>
      <color theme="1"/>
      <name val="Calibri"/>
      <family val="2"/>
      <scheme val="minor"/>
    </font>
    <font>
      <b/>
      <sz val="20"/>
      <color theme="1"/>
      <name val="Calibri"/>
      <family val="2"/>
      <scheme val="minor"/>
    </font>
    <font>
      <i/>
      <sz val="10"/>
      <color theme="1"/>
      <name val="Calibri"/>
      <family val="2"/>
      <scheme val="minor"/>
    </font>
    <font>
      <b/>
      <sz val="26"/>
      <color theme="0"/>
      <name val="Calibri"/>
      <family val="2"/>
      <charset val="162"/>
      <scheme val="minor"/>
    </font>
    <font>
      <b/>
      <sz val="12"/>
      <color theme="1"/>
      <name val="Calibri"/>
      <family val="2"/>
      <charset val="162"/>
      <scheme val="minor"/>
    </font>
    <font>
      <b/>
      <sz val="12"/>
      <color theme="0"/>
      <name val="Calibri"/>
      <family val="2"/>
      <charset val="162"/>
      <scheme val="minor"/>
    </font>
    <font>
      <b/>
      <sz val="18"/>
      <color theme="1"/>
      <name val="Calibri"/>
      <family val="2"/>
      <scheme val="minor"/>
    </font>
    <font>
      <sz val="10"/>
      <color theme="1"/>
      <name val="Calibri"/>
      <family val="2"/>
      <charset val="162"/>
      <scheme val="minor"/>
    </font>
    <font>
      <b/>
      <sz val="12"/>
      <name val="Calibri"/>
      <family val="2"/>
      <charset val="162"/>
      <scheme val="minor"/>
    </font>
    <font>
      <b/>
      <sz val="11"/>
      <color theme="1"/>
      <name val="Times New Roman"/>
      <family val="1"/>
      <charset val="162"/>
    </font>
    <font>
      <sz val="11"/>
      <color theme="1"/>
      <name val="Times New Roman"/>
      <family val="1"/>
      <charset val="162"/>
    </font>
    <font>
      <b/>
      <sz val="12"/>
      <color theme="1"/>
      <name val="Times New Roman"/>
      <family val="1"/>
      <charset val="162"/>
    </font>
    <font>
      <b/>
      <sz val="15"/>
      <color indexed="8"/>
      <name val="Times New Roman"/>
      <family val="1"/>
      <charset val="162"/>
    </font>
    <font>
      <b/>
      <sz val="15"/>
      <name val="Times New Roman"/>
      <family val="1"/>
      <charset val="162"/>
    </font>
    <font>
      <sz val="15"/>
      <color theme="1"/>
      <name val="Calibri"/>
      <family val="2"/>
      <charset val="162"/>
      <scheme val="minor"/>
    </font>
    <font>
      <b/>
      <sz val="22"/>
      <color theme="0"/>
      <name val="Cambria"/>
      <family val="1"/>
      <charset val="162"/>
    </font>
    <font>
      <b/>
      <u/>
      <sz val="22"/>
      <color theme="0"/>
      <name val="Cambria"/>
      <family val="1"/>
      <charset val="162"/>
    </font>
    <font>
      <b/>
      <sz val="24"/>
      <name val="Times New Roman"/>
      <family val="1"/>
      <charset val="162"/>
    </font>
    <font>
      <b/>
      <sz val="24"/>
      <name val="Calibri"/>
      <family val="2"/>
      <charset val="162"/>
      <scheme val="minor"/>
    </font>
    <font>
      <sz val="11"/>
      <name val="Calibri"/>
      <family val="2"/>
      <charset val="162"/>
      <scheme val="minor"/>
    </font>
    <font>
      <b/>
      <sz val="11"/>
      <color indexed="8"/>
      <name val="Times New Roman"/>
      <family val="1"/>
      <charset val="162"/>
    </font>
    <font>
      <sz val="11"/>
      <color indexed="8"/>
      <name val="Times New Roman"/>
      <family val="1"/>
      <charset val="162"/>
    </font>
    <font>
      <sz val="11"/>
      <name val="Times New Roman"/>
      <family val="1"/>
      <charset val="162"/>
    </font>
    <font>
      <b/>
      <sz val="11"/>
      <name val="Times New Roman"/>
      <family val="1"/>
      <charset val="162"/>
    </font>
    <font>
      <b/>
      <sz val="11"/>
      <name val="Georgia"/>
      <family val="1"/>
      <charset val="162"/>
    </font>
    <font>
      <sz val="9"/>
      <color indexed="81"/>
      <name val="Tahoma"/>
      <charset val="1"/>
    </font>
    <font>
      <b/>
      <sz val="9"/>
      <color indexed="81"/>
      <name val="Tahoma"/>
      <charset val="1"/>
    </font>
    <font>
      <sz val="9"/>
      <color indexed="81"/>
      <name val="Tahoma"/>
      <family val="2"/>
      <charset val="162"/>
    </font>
    <font>
      <b/>
      <sz val="9"/>
      <color indexed="81"/>
      <name val="Tahoma"/>
      <family val="2"/>
      <charset val="16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92D050"/>
        <bgColor indexed="64"/>
      </patternFill>
    </fill>
    <fill>
      <patternFill patternType="solid">
        <fgColor theme="3" tint="-0.249977111117893"/>
        <bgColor indexed="64"/>
      </patternFill>
    </fill>
    <fill>
      <patternFill patternType="solid">
        <fgColor rgb="FF00B050"/>
        <bgColor indexed="64"/>
      </patternFill>
    </fill>
    <fill>
      <patternFill patternType="solid">
        <fgColor rgb="FFFFC000"/>
        <bgColor indexed="64"/>
      </patternFill>
    </fill>
    <fill>
      <patternFill patternType="solid">
        <fgColor theme="3"/>
        <bgColor indexed="64"/>
      </patternFill>
    </fill>
    <fill>
      <patternFill patternType="solid">
        <fgColor theme="0" tint="-0.34998626667073579"/>
        <bgColor indexed="64"/>
      </patternFill>
    </fill>
  </fills>
  <borders count="36">
    <border>
      <left/>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s>
  <cellStyleXfs count="2">
    <xf numFmtId="0" fontId="0" fillId="0" borderId="0"/>
    <xf numFmtId="0" fontId="3" fillId="0" borderId="0"/>
  </cellStyleXfs>
  <cellXfs count="132">
    <xf numFmtId="0" fontId="0" fillId="0" borderId="0" xfId="0"/>
    <xf numFmtId="0" fontId="2" fillId="0" borderId="19" xfId="0" applyFont="1" applyBorder="1" applyAlignment="1">
      <alignment horizontal="center" vertical="center" wrapText="1"/>
    </xf>
    <xf numFmtId="0" fontId="2" fillId="0" borderId="0" xfId="0" applyFont="1" applyAlignment="1">
      <alignment horizontal="center" vertical="center" wrapText="1"/>
    </xf>
    <xf numFmtId="0" fontId="7" fillId="0" borderId="21" xfId="1" applyFont="1" applyBorder="1" applyAlignment="1">
      <alignment horizontal="center" vertical="center"/>
    </xf>
    <xf numFmtId="0" fontId="7" fillId="6" borderId="21" xfId="1" applyFont="1" applyFill="1" applyBorder="1" applyAlignment="1">
      <alignment horizontal="center" vertical="center"/>
    </xf>
    <xf numFmtId="0" fontId="8" fillId="4" borderId="21" xfId="1" applyFont="1" applyFill="1" applyBorder="1" applyAlignment="1">
      <alignment horizontal="center" vertical="center"/>
    </xf>
    <xf numFmtId="0" fontId="8" fillId="4" borderId="17" xfId="1" applyFont="1" applyFill="1" applyBorder="1" applyAlignment="1">
      <alignment horizontal="center" vertical="center"/>
    </xf>
    <xf numFmtId="0" fontId="7" fillId="0" borderId="3" xfId="1" applyFont="1" applyBorder="1" applyAlignment="1">
      <alignment horizontal="center" vertical="center"/>
    </xf>
    <xf numFmtId="0" fontId="7" fillId="6" borderId="3" xfId="1" applyFont="1" applyFill="1" applyBorder="1" applyAlignment="1">
      <alignment horizontal="center" vertical="center"/>
    </xf>
    <xf numFmtId="0" fontId="8" fillId="4" borderId="23" xfId="1" applyFont="1" applyFill="1" applyBorder="1" applyAlignment="1">
      <alignment horizontal="center" vertical="center"/>
    </xf>
    <xf numFmtId="0" fontId="7" fillId="9" borderId="3" xfId="1" applyFont="1" applyFill="1" applyBorder="1" applyAlignment="1">
      <alignment horizontal="center" vertical="center"/>
    </xf>
    <xf numFmtId="0" fontId="7" fillId="6" borderId="23" xfId="1" applyFont="1" applyFill="1" applyBorder="1" applyAlignment="1">
      <alignment horizontal="center" vertical="center"/>
    </xf>
    <xf numFmtId="0" fontId="7" fillId="0" borderId="3" xfId="1" applyFont="1" applyBorder="1" applyAlignment="1">
      <alignment horizontal="center" vertical="center" wrapText="1"/>
    </xf>
    <xf numFmtId="0" fontId="7" fillId="0" borderId="23" xfId="1" applyFont="1" applyBorder="1" applyAlignment="1">
      <alignment horizontal="center" vertical="center" wrapText="1"/>
    </xf>
    <xf numFmtId="0" fontId="7" fillId="0" borderId="23" xfId="1" applyFont="1" applyBorder="1" applyAlignment="1">
      <alignment horizontal="center" vertical="center"/>
    </xf>
    <xf numFmtId="0" fontId="5" fillId="3" borderId="0" xfId="1" applyFont="1" applyFill="1" applyAlignment="1">
      <alignment vertical="top"/>
    </xf>
    <xf numFmtId="0" fontId="10" fillId="3" borderId="0" xfId="1" applyFont="1" applyFill="1" applyAlignment="1">
      <alignment vertical="top"/>
    </xf>
    <xf numFmtId="0" fontId="7" fillId="10" borderId="3" xfId="1" applyFont="1" applyFill="1" applyBorder="1" applyAlignment="1">
      <alignment horizontal="center" vertical="center"/>
    </xf>
    <xf numFmtId="0" fontId="7" fillId="7" borderId="3" xfId="1" applyFont="1" applyFill="1" applyBorder="1" applyAlignment="1">
      <alignment horizontal="center" vertical="center"/>
    </xf>
    <xf numFmtId="0" fontId="11" fillId="10" borderId="21" xfId="1" applyFont="1" applyFill="1" applyBorder="1" applyAlignment="1">
      <alignment horizontal="center" vertical="center"/>
    </xf>
    <xf numFmtId="0" fontId="11" fillId="10" borderId="23" xfId="1" applyFont="1" applyFill="1" applyBorder="1" applyAlignment="1">
      <alignment horizontal="center" vertical="center"/>
    </xf>
    <xf numFmtId="0" fontId="17" fillId="0" borderId="0" xfId="0" applyFont="1"/>
    <xf numFmtId="0" fontId="15" fillId="12" borderId="1" xfId="0" applyFont="1" applyFill="1" applyBorder="1" applyAlignment="1">
      <alignment horizontal="center" vertical="center" wrapText="1"/>
    </xf>
    <xf numFmtId="0" fontId="15" fillId="12" borderId="5" xfId="0" applyFont="1" applyFill="1" applyBorder="1" applyAlignment="1">
      <alignment horizontal="center" vertical="center" wrapText="1"/>
    </xf>
    <xf numFmtId="0" fontId="21" fillId="3" borderId="18" xfId="0" applyFont="1" applyFill="1" applyBorder="1" applyAlignment="1">
      <alignment horizontal="center" vertical="center" wrapText="1"/>
    </xf>
    <xf numFmtId="0" fontId="22" fillId="3" borderId="0" xfId="0" applyFont="1" applyFill="1"/>
    <xf numFmtId="0" fontId="23" fillId="0" borderId="7" xfId="0" applyFont="1" applyBorder="1" applyAlignment="1">
      <alignment horizontal="center" vertical="center" wrapText="1"/>
    </xf>
    <xf numFmtId="0" fontId="23" fillId="3" borderId="11" xfId="0" applyFont="1" applyFill="1" applyBorder="1" applyAlignment="1">
      <alignment horizontal="left" vertical="center" wrapText="1" shrinkToFit="1"/>
    </xf>
    <xf numFmtId="0" fontId="13" fillId="3" borderId="3" xfId="0" applyFont="1" applyFill="1" applyBorder="1" applyAlignment="1">
      <alignment horizontal="left" vertical="center" wrapText="1"/>
    </xf>
    <xf numFmtId="0" fontId="24" fillId="3" borderId="3" xfId="0" applyFont="1" applyFill="1" applyBorder="1" applyAlignment="1">
      <alignment horizontal="left" vertical="center" wrapText="1" shrinkToFit="1"/>
    </xf>
    <xf numFmtId="0" fontId="13" fillId="3" borderId="3" xfId="0" quotePrefix="1" applyFont="1" applyFill="1" applyBorder="1" applyAlignment="1">
      <alignment horizontal="left" vertical="center" wrapText="1"/>
    </xf>
    <xf numFmtId="0" fontId="24" fillId="0" borderId="3" xfId="0" applyFont="1" applyBorder="1" applyAlignment="1">
      <alignment horizontal="center" vertical="center" wrapText="1"/>
    </xf>
    <xf numFmtId="0" fontId="24" fillId="3" borderId="3" xfId="0" applyFont="1" applyFill="1" applyBorder="1" applyAlignment="1">
      <alignment horizontal="center" vertical="center" wrapText="1"/>
    </xf>
    <xf numFmtId="0" fontId="24" fillId="3" borderId="3" xfId="0" applyFont="1" applyFill="1" applyBorder="1" applyAlignment="1">
      <alignment horizontal="left" vertical="center" wrapText="1"/>
    </xf>
    <xf numFmtId="164" fontId="25" fillId="5" borderId="3" xfId="0" applyNumberFormat="1" applyFont="1" applyFill="1" applyBorder="1" applyAlignment="1" applyProtection="1">
      <alignment horizontal="center" vertical="center" wrapText="1"/>
      <protection locked="0"/>
    </xf>
    <xf numFmtId="0" fontId="26" fillId="0" borderId="3" xfId="0" applyFont="1" applyBorder="1" applyAlignment="1" applyProtection="1">
      <alignment horizontal="center" vertical="center" wrapText="1"/>
      <protection locked="0"/>
    </xf>
    <xf numFmtId="0" fontId="27" fillId="0" borderId="3" xfId="0" applyFont="1" applyBorder="1" applyAlignment="1">
      <alignment horizontal="center" vertical="center" wrapText="1"/>
    </xf>
    <xf numFmtId="0" fontId="24" fillId="3" borderId="17" xfId="0" applyFont="1" applyFill="1" applyBorder="1" applyAlignment="1">
      <alignment horizontal="left" vertical="center" wrapText="1"/>
    </xf>
    <xf numFmtId="0" fontId="0" fillId="0" borderId="0" xfId="0" applyFont="1"/>
    <xf numFmtId="0" fontId="24" fillId="3" borderId="3" xfId="0" quotePrefix="1" applyFont="1" applyFill="1" applyBorder="1" applyAlignment="1">
      <alignment horizontal="left" vertical="center" wrapText="1"/>
    </xf>
    <xf numFmtId="0" fontId="13" fillId="0" borderId="3" xfId="0" applyFont="1" applyBorder="1" applyAlignment="1">
      <alignment horizontal="left" vertical="center" wrapText="1"/>
    </xf>
    <xf numFmtId="0" fontId="13" fillId="0" borderId="3" xfId="0" quotePrefix="1" applyFont="1" applyBorder="1" applyAlignment="1">
      <alignment horizontal="left" vertical="center" wrapText="1"/>
    </xf>
    <xf numFmtId="0" fontId="13" fillId="3" borderId="0" xfId="0" applyFont="1" applyFill="1"/>
    <xf numFmtId="0" fontId="25" fillId="3" borderId="3" xfId="0" applyFont="1" applyFill="1" applyBorder="1" applyAlignment="1">
      <alignment horizontal="left" vertical="center" wrapText="1"/>
    </xf>
    <xf numFmtId="0" fontId="25" fillId="3" borderId="3" xfId="0" applyFont="1" applyFill="1" applyBorder="1" applyAlignment="1">
      <alignment horizontal="left" vertical="center" wrapText="1" shrinkToFit="1"/>
    </xf>
    <xf numFmtId="0" fontId="25" fillId="3" borderId="3" xfId="0" quotePrefix="1" applyFont="1" applyFill="1" applyBorder="1" applyAlignment="1">
      <alignment horizontal="left" vertical="center" wrapText="1"/>
    </xf>
    <xf numFmtId="0" fontId="25" fillId="3" borderId="0" xfId="0" applyFont="1" applyFill="1"/>
    <xf numFmtId="0" fontId="26" fillId="0" borderId="7" xfId="0" applyFont="1" applyBorder="1" applyAlignment="1">
      <alignment horizontal="center" vertical="center" wrapText="1"/>
    </xf>
    <xf numFmtId="0" fontId="26" fillId="3" borderId="11" xfId="0" applyFont="1" applyFill="1" applyBorder="1" applyAlignment="1">
      <alignment horizontal="left" vertical="center" wrapText="1" shrinkToFit="1"/>
    </xf>
    <xf numFmtId="0" fontId="25" fillId="0" borderId="3" xfId="0" applyFont="1" applyBorder="1" applyAlignment="1">
      <alignment horizontal="left" vertical="center" wrapText="1"/>
    </xf>
    <xf numFmtId="0" fontId="25" fillId="0" borderId="3" xfId="0" applyFont="1" applyBorder="1" applyAlignment="1">
      <alignment horizontal="center" vertical="center" wrapText="1"/>
    </xf>
    <xf numFmtId="0" fontId="25" fillId="3" borderId="3" xfId="0" applyFont="1" applyFill="1" applyBorder="1" applyAlignment="1">
      <alignment horizontal="center" vertical="center" wrapText="1"/>
    </xf>
    <xf numFmtId="0" fontId="25" fillId="3" borderId="17" xfId="0" applyFont="1" applyFill="1" applyBorder="1" applyAlignment="1">
      <alignment horizontal="left" vertical="center" wrapText="1"/>
    </xf>
    <xf numFmtId="0" fontId="22" fillId="0" borderId="0" xfId="0" applyFont="1"/>
    <xf numFmtId="0" fontId="25" fillId="0" borderId="3" xfId="0" quotePrefix="1" applyFont="1" applyBorder="1" applyAlignment="1">
      <alignment horizontal="left" vertical="center" wrapText="1"/>
    </xf>
    <xf numFmtId="0" fontId="23" fillId="0" borderId="11" xfId="0" applyFont="1" applyBorder="1" applyAlignment="1">
      <alignment horizontal="center" vertical="center" wrapText="1"/>
    </xf>
    <xf numFmtId="0" fontId="26" fillId="0" borderId="11" xfId="0" applyFont="1" applyBorder="1" applyAlignment="1">
      <alignment horizontal="center" vertical="center" wrapText="1"/>
    </xf>
    <xf numFmtId="0" fontId="2" fillId="0" borderId="0" xfId="0" applyFont="1" applyBorder="1" applyAlignment="1">
      <alignment horizontal="center" vertical="center" wrapText="1"/>
    </xf>
    <xf numFmtId="14" fontId="23" fillId="3" borderId="2" xfId="0" quotePrefix="1" applyNumberFormat="1" applyFont="1" applyFill="1" applyBorder="1" applyAlignment="1">
      <alignment horizontal="center" vertical="center" wrapText="1"/>
    </xf>
    <xf numFmtId="14" fontId="26" fillId="3" borderId="2" xfId="0" quotePrefix="1" applyNumberFormat="1" applyFont="1" applyFill="1" applyBorder="1" applyAlignment="1">
      <alignment horizontal="center" vertical="center" wrapText="1"/>
    </xf>
    <xf numFmtId="0" fontId="25" fillId="3" borderId="34" xfId="0" applyFont="1" applyFill="1" applyBorder="1" applyAlignment="1">
      <alignment horizontal="left" vertical="center" wrapText="1"/>
    </xf>
    <xf numFmtId="0" fontId="25" fillId="3" borderId="34" xfId="0" applyFont="1" applyFill="1" applyBorder="1" applyAlignment="1">
      <alignment horizontal="left" vertical="center" wrapText="1" shrinkToFit="1"/>
    </xf>
    <xf numFmtId="0" fontId="25" fillId="0" borderId="34" xfId="0" quotePrefix="1" applyFont="1" applyBorder="1" applyAlignment="1">
      <alignment horizontal="left" vertical="center" wrapText="1"/>
    </xf>
    <xf numFmtId="0" fontId="25" fillId="0" borderId="34" xfId="0" applyFont="1" applyBorder="1" applyAlignment="1">
      <alignment horizontal="center" vertical="center" wrapText="1"/>
    </xf>
    <xf numFmtId="0" fontId="25" fillId="3" borderId="34" xfId="0" applyFont="1" applyFill="1" applyBorder="1" applyAlignment="1">
      <alignment horizontal="center" vertical="center" wrapText="1"/>
    </xf>
    <xf numFmtId="0" fontId="25" fillId="3" borderId="34" xfId="0" quotePrefix="1" applyFont="1" applyFill="1" applyBorder="1" applyAlignment="1">
      <alignment horizontal="left" vertical="center" wrapText="1"/>
    </xf>
    <xf numFmtId="164" fontId="25" fillId="5" borderId="34" xfId="0" applyNumberFormat="1" applyFont="1" applyFill="1" applyBorder="1" applyAlignment="1" applyProtection="1">
      <alignment horizontal="center" vertical="center" wrapText="1"/>
      <protection locked="0"/>
    </xf>
    <xf numFmtId="0" fontId="26" fillId="0" borderId="34" xfId="0" applyFont="1" applyBorder="1" applyAlignment="1" applyProtection="1">
      <alignment horizontal="center" vertical="center" wrapText="1"/>
      <protection locked="0"/>
    </xf>
    <xf numFmtId="0" fontId="27" fillId="0" borderId="34" xfId="0" applyFont="1" applyBorder="1" applyAlignment="1">
      <alignment horizontal="center" vertical="center" wrapText="1"/>
    </xf>
    <xf numFmtId="0" fontId="25" fillId="3" borderId="35" xfId="0" applyFont="1" applyFill="1" applyBorder="1" applyAlignment="1">
      <alignment horizontal="left" vertical="center" wrapText="1"/>
    </xf>
    <xf numFmtId="0" fontId="26" fillId="0" borderId="3" xfId="0" applyFont="1" applyBorder="1" applyAlignment="1">
      <alignment horizontal="center" vertical="center" wrapText="1"/>
    </xf>
    <xf numFmtId="0" fontId="26" fillId="3" borderId="3" xfId="0" applyFont="1" applyFill="1" applyBorder="1" applyAlignment="1">
      <alignment horizontal="left" vertical="center" wrapText="1" shrinkToFit="1"/>
    </xf>
    <xf numFmtId="0" fontId="23" fillId="3" borderId="31" xfId="0" applyFont="1" applyFill="1" applyBorder="1" applyAlignment="1">
      <alignment horizontal="left" vertical="center" wrapText="1"/>
    </xf>
    <xf numFmtId="0" fontId="23" fillId="3" borderId="32" xfId="0" applyFont="1" applyFill="1" applyBorder="1" applyAlignment="1">
      <alignment horizontal="left" vertical="center" wrapText="1"/>
    </xf>
    <xf numFmtId="0" fontId="23" fillId="3" borderId="33" xfId="0" applyFont="1" applyFill="1" applyBorder="1" applyAlignment="1">
      <alignment horizontal="left" vertical="center" wrapText="1"/>
    </xf>
    <xf numFmtId="0" fontId="13" fillId="3" borderId="31" xfId="0" applyFont="1" applyFill="1" applyBorder="1" applyAlignment="1">
      <alignment horizontal="left" vertical="center" wrapText="1"/>
    </xf>
    <xf numFmtId="0" fontId="13" fillId="3" borderId="32" xfId="0" applyFont="1" applyFill="1" applyBorder="1" applyAlignment="1">
      <alignment horizontal="left" vertical="center" wrapText="1"/>
    </xf>
    <xf numFmtId="0" fontId="13" fillId="3" borderId="33"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26" fillId="3" borderId="31" xfId="0" applyFont="1" applyFill="1" applyBorder="1" applyAlignment="1">
      <alignment horizontal="left" vertical="center" wrapText="1"/>
    </xf>
    <xf numFmtId="0" fontId="26" fillId="3" borderId="32" xfId="0" applyFont="1" applyFill="1" applyBorder="1" applyAlignment="1">
      <alignment horizontal="left" vertical="center" wrapText="1"/>
    </xf>
    <xf numFmtId="0" fontId="26" fillId="3" borderId="33" xfId="0" applyFont="1" applyFill="1" applyBorder="1" applyAlignment="1">
      <alignment horizontal="left" vertical="center" wrapText="1"/>
    </xf>
    <xf numFmtId="0" fontId="25" fillId="3" borderId="31" xfId="0" applyFont="1" applyFill="1" applyBorder="1" applyAlignment="1">
      <alignment horizontal="left" vertical="center" wrapText="1"/>
    </xf>
    <xf numFmtId="0" fontId="25" fillId="3" borderId="32" xfId="0" applyFont="1" applyFill="1" applyBorder="1" applyAlignment="1">
      <alignment horizontal="left" vertical="center" wrapText="1"/>
    </xf>
    <xf numFmtId="0" fontId="25" fillId="3" borderId="33" xfId="0" applyFont="1" applyFill="1" applyBorder="1" applyAlignment="1">
      <alignment horizontal="left" vertical="center" wrapText="1"/>
    </xf>
    <xf numFmtId="0" fontId="16" fillId="12" borderId="4" xfId="0" applyFont="1" applyFill="1" applyBorder="1" applyAlignment="1">
      <alignment horizontal="center" vertical="center" wrapText="1"/>
    </xf>
    <xf numFmtId="0" fontId="16" fillId="12" borderId="15" xfId="0" applyFont="1" applyFill="1" applyBorder="1" applyAlignment="1">
      <alignment horizontal="center" vertical="center" wrapText="1"/>
    </xf>
    <xf numFmtId="0" fontId="16" fillId="12" borderId="1" xfId="0" applyFont="1" applyFill="1" applyBorder="1" applyAlignment="1">
      <alignment horizontal="center" vertical="center" wrapText="1"/>
    </xf>
    <xf numFmtId="0" fontId="20" fillId="3" borderId="10" xfId="0" applyFont="1" applyFill="1" applyBorder="1" applyAlignment="1">
      <alignment horizontal="left" vertical="center" wrapText="1"/>
    </xf>
    <xf numFmtId="0" fontId="20" fillId="3" borderId="18" xfId="0" applyFont="1" applyFill="1" applyBorder="1" applyAlignment="1">
      <alignment horizontal="left" vertical="center" wrapText="1"/>
    </xf>
    <xf numFmtId="0" fontId="21" fillId="3" borderId="18" xfId="0" applyFont="1" applyFill="1" applyBorder="1" applyAlignment="1">
      <alignment horizontal="left" vertical="center" wrapText="1"/>
    </xf>
    <xf numFmtId="0" fontId="21" fillId="2" borderId="3" xfId="0" applyFont="1" applyFill="1" applyBorder="1" applyAlignment="1">
      <alignment horizontal="center" vertical="center"/>
    </xf>
    <xf numFmtId="0" fontId="15" fillId="12" borderId="4" xfId="0" applyFont="1" applyFill="1" applyBorder="1" applyAlignment="1">
      <alignment horizontal="center" vertical="center" wrapText="1"/>
    </xf>
    <xf numFmtId="0" fontId="15" fillId="12" borderId="15"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8" fillId="11" borderId="16" xfId="0" applyFont="1" applyFill="1" applyBorder="1" applyAlignment="1">
      <alignment horizontal="center" vertical="center"/>
    </xf>
    <xf numFmtId="0" fontId="19" fillId="11" borderId="16" xfId="0" applyFont="1" applyFill="1" applyBorder="1" applyAlignment="1">
      <alignment horizontal="center" vertical="center"/>
    </xf>
    <xf numFmtId="0" fontId="15" fillId="12" borderId="9" xfId="0" applyFont="1" applyFill="1" applyBorder="1" applyAlignment="1">
      <alignment horizontal="center" vertical="center" wrapText="1"/>
    </xf>
    <xf numFmtId="0" fontId="15" fillId="12" borderId="10" xfId="0" applyFont="1" applyFill="1" applyBorder="1" applyAlignment="1">
      <alignment horizontal="center" vertical="center" wrapText="1"/>
    </xf>
    <xf numFmtId="0" fontId="15" fillId="12" borderId="12" xfId="0" applyFont="1" applyFill="1" applyBorder="1" applyAlignment="1">
      <alignment horizontal="center" vertical="center" wrapText="1"/>
    </xf>
    <xf numFmtId="0" fontId="15" fillId="12" borderId="13" xfId="0" applyFont="1" applyFill="1" applyBorder="1" applyAlignment="1">
      <alignment horizontal="center" vertical="center" wrapText="1"/>
    </xf>
    <xf numFmtId="0" fontId="1" fillId="3" borderId="18" xfId="0" applyFont="1" applyFill="1" applyBorder="1" applyAlignment="1">
      <alignment horizontal="left" vertical="center"/>
    </xf>
    <xf numFmtId="0" fontId="12" fillId="3" borderId="31" xfId="0" applyFont="1" applyFill="1" applyBorder="1" applyAlignment="1">
      <alignment horizontal="left" vertical="center" wrapText="1"/>
    </xf>
    <xf numFmtId="0" fontId="12" fillId="3" borderId="32" xfId="0" applyFont="1" applyFill="1" applyBorder="1" applyAlignment="1">
      <alignment horizontal="left" vertical="center" wrapText="1"/>
    </xf>
    <xf numFmtId="0" fontId="12" fillId="3" borderId="33" xfId="0" applyFont="1" applyFill="1" applyBorder="1" applyAlignment="1">
      <alignment horizontal="left" vertical="center" wrapText="1"/>
    </xf>
    <xf numFmtId="0" fontId="23" fillId="3" borderId="3" xfId="0" applyFont="1" applyFill="1" applyBorder="1" applyAlignment="1">
      <alignment horizontal="left" vertical="center" wrapText="1"/>
    </xf>
    <xf numFmtId="0" fontId="4" fillId="3" borderId="8" xfId="1" applyFont="1" applyFill="1" applyBorder="1" applyAlignment="1">
      <alignment horizontal="center"/>
    </xf>
    <xf numFmtId="0" fontId="4" fillId="3" borderId="14" xfId="1" applyFont="1" applyFill="1" applyBorder="1" applyAlignment="1">
      <alignment horizontal="center"/>
    </xf>
    <xf numFmtId="0" fontId="4" fillId="3" borderId="25" xfId="1" applyFont="1" applyFill="1" applyBorder="1" applyAlignment="1">
      <alignment horizontal="center"/>
    </xf>
    <xf numFmtId="0" fontId="6" fillId="8" borderId="20" xfId="1" applyFont="1" applyFill="1" applyBorder="1" applyAlignment="1">
      <alignment horizontal="center" vertical="center" textRotation="90"/>
    </xf>
    <xf numFmtId="0" fontId="6" fillId="8" borderId="22" xfId="1" applyFont="1" applyFill="1" applyBorder="1" applyAlignment="1">
      <alignment horizontal="center" vertical="center" textRotation="90"/>
    </xf>
    <xf numFmtId="0" fontId="6" fillId="8" borderId="6" xfId="1" applyFont="1" applyFill="1" applyBorder="1" applyAlignment="1">
      <alignment horizontal="center" vertical="center"/>
    </xf>
    <xf numFmtId="0" fontId="6" fillId="8" borderId="24" xfId="1" applyFont="1" applyFill="1" applyBorder="1" applyAlignment="1">
      <alignment horizontal="center" vertical="center"/>
    </xf>
    <xf numFmtId="0" fontId="9" fillId="0" borderId="26" xfId="1" applyFont="1" applyBorder="1" applyAlignment="1">
      <alignment horizontal="center" vertical="center" wrapText="1"/>
    </xf>
    <xf numFmtId="0" fontId="9" fillId="0" borderId="27" xfId="1" applyFont="1" applyBorder="1" applyAlignment="1">
      <alignment horizontal="center" vertical="center"/>
    </xf>
    <xf numFmtId="0" fontId="9" fillId="0" borderId="28" xfId="1" applyFont="1" applyBorder="1" applyAlignment="1">
      <alignment horizontal="center" vertical="center"/>
    </xf>
    <xf numFmtId="0" fontId="9" fillId="0" borderId="19" xfId="1" applyFont="1" applyBorder="1" applyAlignment="1">
      <alignment horizontal="center" vertical="center"/>
    </xf>
    <xf numFmtId="0" fontId="9" fillId="0" borderId="0" xfId="1" applyFont="1" applyAlignment="1">
      <alignment horizontal="center" vertical="center"/>
    </xf>
    <xf numFmtId="0" fontId="9" fillId="0" borderId="29" xfId="1" applyFont="1" applyBorder="1" applyAlignment="1">
      <alignment horizontal="center" vertical="center"/>
    </xf>
    <xf numFmtId="0" fontId="9" fillId="0" borderId="10" xfId="1" applyFont="1" applyBorder="1" applyAlignment="1">
      <alignment horizontal="center" vertical="center"/>
    </xf>
    <xf numFmtId="0" fontId="9" fillId="0" borderId="18" xfId="1" applyFont="1" applyBorder="1" applyAlignment="1">
      <alignment horizontal="center" vertical="center"/>
    </xf>
    <xf numFmtId="0" fontId="9" fillId="0" borderId="30" xfId="1" applyFont="1" applyBorder="1" applyAlignment="1">
      <alignment horizontal="center" vertical="center"/>
    </xf>
    <xf numFmtId="0" fontId="12" fillId="0" borderId="3" xfId="0" applyFont="1" applyBorder="1" applyAlignment="1">
      <alignment horizontal="center" vertical="distributed"/>
    </xf>
    <xf numFmtId="0" fontId="12" fillId="0" borderId="3" xfId="0" applyFont="1" applyBorder="1" applyAlignment="1">
      <alignment horizontal="center" vertical="justify" wrapText="1"/>
    </xf>
    <xf numFmtId="0" fontId="12" fillId="0" borderId="3" xfId="0" applyFont="1" applyBorder="1" applyAlignment="1">
      <alignment horizontal="center" vertical="center"/>
    </xf>
    <xf numFmtId="0" fontId="14" fillId="7" borderId="3" xfId="0" applyFont="1" applyFill="1" applyBorder="1" applyAlignment="1">
      <alignment horizontal="center"/>
    </xf>
    <xf numFmtId="0" fontId="14" fillId="0" borderId="3" xfId="0" applyFont="1" applyBorder="1" applyAlignment="1">
      <alignment horizontal="center"/>
    </xf>
    <xf numFmtId="0" fontId="13" fillId="0" borderId="3" xfId="0" applyFont="1" applyBorder="1" applyAlignment="1">
      <alignment horizontal="left" wrapText="1"/>
    </xf>
    <xf numFmtId="0" fontId="13" fillId="0" borderId="3" xfId="0" applyFont="1" applyBorder="1" applyAlignment="1">
      <alignment horizontal="left"/>
    </xf>
    <xf numFmtId="0" fontId="14" fillId="4" borderId="3" xfId="0" applyFont="1" applyFill="1" applyBorder="1" applyAlignment="1">
      <alignment horizontal="center"/>
    </xf>
    <xf numFmtId="0" fontId="14" fillId="6" borderId="3" xfId="0" applyFont="1" applyFill="1" applyBorder="1" applyAlignment="1">
      <alignment horizontal="center"/>
    </xf>
    <xf numFmtId="0" fontId="14" fillId="10" borderId="3" xfId="0" applyFont="1" applyFill="1" applyBorder="1" applyAlignment="1">
      <alignment horizontal="center"/>
    </xf>
  </cellXfs>
  <cellStyles count="2">
    <cellStyle name="Normal" xfId="0" builtinId="0"/>
    <cellStyle name="Normal 3 2" xfId="1"/>
  </cellStyles>
  <dxfs count="15">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patternType="solid">
          <bgColor rgb="FF00B050"/>
        </patternFill>
      </fill>
    </dxf>
    <dxf>
      <fill>
        <patternFill>
          <bgColor rgb="FFFF0000"/>
        </patternFill>
      </fill>
    </dxf>
    <dxf>
      <fill>
        <patternFill>
          <bgColor rgb="FF92D050"/>
        </patternFill>
      </fill>
    </dxf>
    <dxf>
      <fill>
        <patternFill>
          <bgColor rgb="FFC0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sheetPr>
  <dimension ref="A1:T50"/>
  <sheetViews>
    <sheetView tabSelected="1" zoomScaleNormal="100" zoomScaleSheetLayoutView="51" workbookViewId="0">
      <pane ySplit="4" topLeftCell="A29" activePane="bottomLeft" state="frozen"/>
      <selection pane="bottomLeft" activeCell="A34" sqref="A34"/>
    </sheetView>
  </sheetViews>
  <sheetFormatPr defaultRowHeight="47.25" customHeight="1" x14ac:dyDescent="0.25"/>
  <cols>
    <col min="1" max="1" width="8.7109375" customWidth="1"/>
    <col min="2" max="2" width="10.42578125" customWidth="1"/>
    <col min="3" max="3" width="19.7109375" customWidth="1"/>
    <col min="4" max="4" width="40.5703125" customWidth="1"/>
    <col min="5" max="5" width="12" customWidth="1"/>
    <col min="6" max="6" width="48" customWidth="1"/>
    <col min="7" max="7" width="45.5703125" customWidth="1"/>
    <col min="8" max="8" width="15.7109375" customWidth="1"/>
    <col min="9" max="9" width="12" customWidth="1"/>
    <col min="10" max="10" width="13.7109375" customWidth="1"/>
    <col min="11" max="11" width="37.5703125" customWidth="1"/>
    <col min="12" max="12" width="27.7109375" customWidth="1"/>
    <col min="13" max="13" width="24" customWidth="1"/>
    <col min="14" max="14" width="13.140625" customWidth="1"/>
    <col min="15" max="15" width="15.85546875" customWidth="1"/>
    <col min="16" max="16" width="26" customWidth="1"/>
    <col min="17" max="17" width="28.42578125" customWidth="1"/>
    <col min="18" max="18" width="16.42578125" customWidth="1"/>
    <col min="19" max="19" width="15.28515625" customWidth="1"/>
    <col min="20" max="20" width="23.5703125" customWidth="1"/>
  </cols>
  <sheetData>
    <row r="1" spans="1:20" ht="47.25" customHeight="1" x14ac:dyDescent="0.25">
      <c r="A1" s="95" t="s">
        <v>13</v>
      </c>
      <c r="B1" s="95"/>
      <c r="C1" s="96"/>
      <c r="D1" s="96"/>
      <c r="E1" s="96"/>
      <c r="F1" s="96"/>
      <c r="G1" s="96"/>
      <c r="H1" s="96"/>
      <c r="I1" s="96"/>
      <c r="J1" s="96"/>
      <c r="K1" s="96"/>
      <c r="L1" s="96"/>
      <c r="M1" s="96"/>
      <c r="N1" s="96"/>
      <c r="O1" s="96"/>
      <c r="P1" s="96"/>
      <c r="Q1" s="96"/>
      <c r="R1" s="96"/>
      <c r="S1" s="96"/>
      <c r="T1" s="96"/>
    </row>
    <row r="2" spans="1:20" ht="47.25" customHeight="1" thickBot="1" x14ac:dyDescent="0.3">
      <c r="A2" s="101" t="s">
        <v>212</v>
      </c>
      <c r="B2" s="101"/>
      <c r="C2" s="101"/>
      <c r="D2" s="101"/>
      <c r="E2" s="101"/>
      <c r="F2" s="101"/>
      <c r="G2" s="101"/>
      <c r="H2" s="101"/>
      <c r="I2" s="101"/>
      <c r="J2" s="101"/>
      <c r="K2" s="101"/>
      <c r="L2" s="101"/>
      <c r="M2" s="101"/>
      <c r="N2" s="101"/>
      <c r="O2" s="101"/>
      <c r="P2" s="101"/>
      <c r="Q2" s="101"/>
      <c r="R2" s="101"/>
      <c r="S2" s="101"/>
      <c r="T2" s="101"/>
    </row>
    <row r="3" spans="1:20" s="21" customFormat="1" ht="47.25" customHeight="1" thickBot="1" x14ac:dyDescent="0.35">
      <c r="A3" s="92" t="s">
        <v>7</v>
      </c>
      <c r="B3" s="92" t="s">
        <v>167</v>
      </c>
      <c r="C3" s="85" t="s">
        <v>4</v>
      </c>
      <c r="D3" s="92" t="s">
        <v>18</v>
      </c>
      <c r="E3" s="85" t="s">
        <v>23</v>
      </c>
      <c r="F3" s="85" t="s">
        <v>21</v>
      </c>
      <c r="G3" s="85" t="s">
        <v>14</v>
      </c>
      <c r="H3" s="85" t="s">
        <v>58</v>
      </c>
      <c r="I3" s="85" t="s">
        <v>45</v>
      </c>
      <c r="J3" s="85" t="s">
        <v>15</v>
      </c>
      <c r="K3" s="92" t="s">
        <v>2</v>
      </c>
      <c r="L3" s="92" t="s">
        <v>46</v>
      </c>
      <c r="M3" s="92" t="s">
        <v>213</v>
      </c>
      <c r="N3" s="92" t="s">
        <v>16</v>
      </c>
      <c r="O3" s="92" t="s">
        <v>17</v>
      </c>
      <c r="P3" s="92" t="s">
        <v>1</v>
      </c>
      <c r="Q3" s="97" t="s">
        <v>22</v>
      </c>
      <c r="R3" s="99" t="s">
        <v>0</v>
      </c>
      <c r="S3" s="100"/>
      <c r="T3" s="92" t="s">
        <v>3</v>
      </c>
    </row>
    <row r="4" spans="1:20" s="21" customFormat="1" ht="30" customHeight="1" thickBot="1" x14ac:dyDescent="0.35">
      <c r="A4" s="94"/>
      <c r="B4" s="93"/>
      <c r="C4" s="86"/>
      <c r="D4" s="94"/>
      <c r="E4" s="87"/>
      <c r="F4" s="87"/>
      <c r="G4" s="87"/>
      <c r="H4" s="87"/>
      <c r="I4" s="87"/>
      <c r="J4" s="87"/>
      <c r="K4" s="94"/>
      <c r="L4" s="93"/>
      <c r="M4" s="93"/>
      <c r="N4" s="94"/>
      <c r="O4" s="93"/>
      <c r="P4" s="94"/>
      <c r="Q4" s="98"/>
      <c r="R4" s="22" t="s">
        <v>10</v>
      </c>
      <c r="S4" s="23" t="s">
        <v>9</v>
      </c>
      <c r="T4" s="93"/>
    </row>
    <row r="5" spans="1:20" s="38" customFormat="1" ht="90.75" thickBot="1" x14ac:dyDescent="0.3">
      <c r="A5" s="26">
        <v>1</v>
      </c>
      <c r="B5" s="55" t="s">
        <v>172</v>
      </c>
      <c r="C5" s="27" t="s">
        <v>171</v>
      </c>
      <c r="D5" s="28" t="s">
        <v>79</v>
      </c>
      <c r="E5" s="29" t="s">
        <v>110</v>
      </c>
      <c r="F5" s="30" t="s">
        <v>81</v>
      </c>
      <c r="G5" s="30" t="s">
        <v>80</v>
      </c>
      <c r="H5" s="31">
        <v>3</v>
      </c>
      <c r="I5" s="31">
        <v>4</v>
      </c>
      <c r="J5" s="32">
        <f t="shared" ref="J5:J34" si="0">PRODUCT(H5:I5)</f>
        <v>12</v>
      </c>
      <c r="K5" s="33" t="s">
        <v>82</v>
      </c>
      <c r="L5" s="34" t="s">
        <v>28</v>
      </c>
      <c r="M5" s="35">
        <f t="shared" ref="M5:M34" si="1">IF(L5="Yeterli",0.1,IF(L5="Zayıf",0.8, IF(L5="Kısmen Yeterli", 0.4, IF(L5="Yeterli Değil",1, IF(L5="Seçiniz",0,)))))</f>
        <v>0.4</v>
      </c>
      <c r="N5" s="31">
        <f t="shared" ref="N5:N34" si="2">SUM(M5*J5)</f>
        <v>4.8000000000000007</v>
      </c>
      <c r="O5" s="36" t="str">
        <f t="shared" ref="O5:O34" si="3">IF(N5&lt;3,"ÇOK DÜŞÜK",IF(N5&lt;6,"DÜŞÜK",IF(N5&lt;12,"ORTA",IF(N5&lt;20,"YÜKSEK",IF(N5&lt;26,"ÇOK YÜKSEK")))))</f>
        <v>LOW</v>
      </c>
      <c r="P5" s="28" t="s">
        <v>83</v>
      </c>
      <c r="Q5" s="32" t="s">
        <v>268</v>
      </c>
      <c r="R5" s="58" t="s">
        <v>260</v>
      </c>
      <c r="S5" s="58" t="s">
        <v>190</v>
      </c>
      <c r="T5" s="37" t="s">
        <v>42</v>
      </c>
    </row>
    <row r="6" spans="1:20" s="38" customFormat="1" ht="75.75" thickBot="1" x14ac:dyDescent="0.3">
      <c r="A6" s="26">
        <v>2</v>
      </c>
      <c r="B6" s="55" t="s">
        <v>172</v>
      </c>
      <c r="C6" s="27" t="s">
        <v>171</v>
      </c>
      <c r="D6" s="28" t="s">
        <v>84</v>
      </c>
      <c r="E6" s="29" t="s">
        <v>112</v>
      </c>
      <c r="F6" s="30" t="s">
        <v>261</v>
      </c>
      <c r="G6" s="30" t="s">
        <v>85</v>
      </c>
      <c r="H6" s="31">
        <v>4</v>
      </c>
      <c r="I6" s="31">
        <v>3</v>
      </c>
      <c r="J6" s="32">
        <f t="shared" si="0"/>
        <v>12</v>
      </c>
      <c r="K6" s="39" t="s">
        <v>86</v>
      </c>
      <c r="L6" s="34" t="s">
        <v>28</v>
      </c>
      <c r="M6" s="35">
        <f t="shared" si="1"/>
        <v>0.4</v>
      </c>
      <c r="N6" s="31">
        <f t="shared" si="2"/>
        <v>4.8000000000000007</v>
      </c>
      <c r="O6" s="36" t="str">
        <f t="shared" si="3"/>
        <v> LOW</v>
      </c>
      <c r="P6" s="28" t="s">
        <v>87</v>
      </c>
      <c r="Q6" s="32" t="s">
        <v>88</v>
      </c>
      <c r="R6" s="58" t="s">
        <v>189</v>
      </c>
      <c r="S6" s="58" t="s">
        <v>190</v>
      </c>
      <c r="T6" s="37" t="s">
        <v>42</v>
      </c>
    </row>
    <row r="7" spans="1:20" s="38" customFormat="1" ht="90.75" thickBot="1" x14ac:dyDescent="0.3">
      <c r="A7" s="26">
        <v>3</v>
      </c>
      <c r="B7" s="55" t="s">
        <v>185</v>
      </c>
      <c r="C7" s="27" t="s">
        <v>186</v>
      </c>
      <c r="D7" s="28" t="s">
        <v>161</v>
      </c>
      <c r="E7" s="29" t="s">
        <v>112</v>
      </c>
      <c r="F7" s="30" t="s">
        <v>89</v>
      </c>
      <c r="G7" s="30" t="s">
        <v>90</v>
      </c>
      <c r="H7" s="31">
        <v>4</v>
      </c>
      <c r="I7" s="31">
        <v>3</v>
      </c>
      <c r="J7" s="32">
        <f t="shared" si="0"/>
        <v>12</v>
      </c>
      <c r="K7" s="39" t="s">
        <v>91</v>
      </c>
      <c r="L7" s="34" t="s">
        <v>28</v>
      </c>
      <c r="M7" s="35">
        <f t="shared" si="1"/>
        <v>0.4</v>
      </c>
      <c r="N7" s="31">
        <f t="shared" si="2"/>
        <v>4.8000000000000007</v>
      </c>
      <c r="O7" s="36" t="str">
        <f t="shared" si="3"/>
        <v> LOW</v>
      </c>
      <c r="P7" s="30" t="s">
        <v>92</v>
      </c>
      <c r="Q7" s="32" t="s">
        <v>269</v>
      </c>
      <c r="R7" s="58" t="s">
        <v>189</v>
      </c>
      <c r="S7" s="58" t="s">
        <v>191</v>
      </c>
      <c r="T7" s="37" t="s">
        <v>42</v>
      </c>
    </row>
    <row r="8" spans="1:20" s="38" customFormat="1" ht="90.75" thickBot="1" x14ac:dyDescent="0.3">
      <c r="A8" s="26">
        <v>4</v>
      </c>
      <c r="B8" s="55" t="s">
        <v>172</v>
      </c>
      <c r="C8" s="27" t="s">
        <v>171</v>
      </c>
      <c r="D8" s="28" t="s">
        <v>94</v>
      </c>
      <c r="E8" s="29" t="s">
        <v>112</v>
      </c>
      <c r="F8" s="30" t="s">
        <v>95</v>
      </c>
      <c r="G8" s="30" t="s">
        <v>262</v>
      </c>
      <c r="H8" s="31">
        <v>3</v>
      </c>
      <c r="I8" s="31">
        <v>3</v>
      </c>
      <c r="J8" s="32">
        <f t="shared" si="0"/>
        <v>9</v>
      </c>
      <c r="K8" s="39" t="s">
        <v>96</v>
      </c>
      <c r="L8" s="34" t="s">
        <v>28</v>
      </c>
      <c r="M8" s="35">
        <f t="shared" si="1"/>
        <v>0.4</v>
      </c>
      <c r="N8" s="31">
        <f t="shared" si="2"/>
        <v>3.6</v>
      </c>
      <c r="O8" s="36" t="str">
        <f t="shared" si="3"/>
        <v> LOW</v>
      </c>
      <c r="P8" s="30" t="s">
        <v>97</v>
      </c>
      <c r="Q8" s="32" t="s">
        <v>88</v>
      </c>
      <c r="R8" s="58" t="s">
        <v>189</v>
      </c>
      <c r="S8" s="58" t="s">
        <v>191</v>
      </c>
      <c r="T8" s="37" t="s">
        <v>42</v>
      </c>
    </row>
    <row r="9" spans="1:20" s="38" customFormat="1" ht="75.75" thickBot="1" x14ac:dyDescent="0.3">
      <c r="A9" s="26">
        <v>5</v>
      </c>
      <c r="B9" s="55" t="s">
        <v>172</v>
      </c>
      <c r="C9" s="27" t="s">
        <v>171</v>
      </c>
      <c r="D9" s="28" t="s">
        <v>98</v>
      </c>
      <c r="E9" s="29" t="s">
        <v>112</v>
      </c>
      <c r="F9" s="40" t="s">
        <v>99</v>
      </c>
      <c r="G9" s="41" t="s">
        <v>100</v>
      </c>
      <c r="H9" s="31">
        <v>3</v>
      </c>
      <c r="I9" s="31">
        <v>5</v>
      </c>
      <c r="J9" s="32">
        <f t="shared" si="0"/>
        <v>15</v>
      </c>
      <c r="K9" s="33" t="s">
        <v>101</v>
      </c>
      <c r="L9" s="34" t="s">
        <v>28</v>
      </c>
      <c r="M9" s="35">
        <f t="shared" si="1"/>
        <v>0.4</v>
      </c>
      <c r="N9" s="31">
        <f t="shared" si="2"/>
        <v>6</v>
      </c>
      <c r="O9" s="36" t="str">
        <f t="shared" si="3"/>
        <v> MIDDLE</v>
      </c>
      <c r="P9" s="30" t="s">
        <v>102</v>
      </c>
      <c r="Q9" s="32" t="s">
        <v>88</v>
      </c>
      <c r="R9" s="58" t="s">
        <v>192</v>
      </c>
      <c r="S9" s="58" t="s">
        <v>191</v>
      </c>
      <c r="T9" s="37" t="s">
        <v>42</v>
      </c>
    </row>
    <row r="10" spans="1:20" s="38" customFormat="1" ht="105.75" thickBot="1" x14ac:dyDescent="0.3">
      <c r="A10" s="26">
        <v>6</v>
      </c>
      <c r="B10" s="55" t="s">
        <v>172</v>
      </c>
      <c r="C10" s="27" t="s">
        <v>171</v>
      </c>
      <c r="D10" s="28" t="s">
        <v>193</v>
      </c>
      <c r="E10" s="29" t="s">
        <v>112</v>
      </c>
      <c r="F10" s="41" t="s">
        <v>103</v>
      </c>
      <c r="G10" s="41" t="s">
        <v>165</v>
      </c>
      <c r="H10" s="31">
        <v>3</v>
      </c>
      <c r="I10" s="31">
        <v>3</v>
      </c>
      <c r="J10" s="32">
        <f t="shared" si="0"/>
        <v>9</v>
      </c>
      <c r="K10" s="39" t="s">
        <v>104</v>
      </c>
      <c r="L10" s="34" t="s">
        <v>28</v>
      </c>
      <c r="M10" s="35">
        <f t="shared" si="1"/>
        <v>0.4</v>
      </c>
      <c r="N10" s="31">
        <f t="shared" si="2"/>
        <v>3.6</v>
      </c>
      <c r="O10" s="36" t="str">
        <f t="shared" si="3"/>
        <v> LOW</v>
      </c>
      <c r="P10" s="30" t="s">
        <v>105</v>
      </c>
      <c r="Q10" s="32" t="s">
        <v>93</v>
      </c>
      <c r="R10" s="58" t="s">
        <v>192</v>
      </c>
      <c r="S10" s="58" t="s">
        <v>191</v>
      </c>
      <c r="T10" s="37" t="s">
        <v>42</v>
      </c>
    </row>
    <row r="11" spans="1:20" s="38" customFormat="1" ht="90.75" thickBot="1" x14ac:dyDescent="0.3">
      <c r="A11" s="26">
        <v>7</v>
      </c>
      <c r="B11" s="55" t="s">
        <v>187</v>
      </c>
      <c r="C11" s="27" t="s">
        <v>188</v>
      </c>
      <c r="D11" s="28" t="s">
        <v>162</v>
      </c>
      <c r="E11" s="29" t="s">
        <v>110</v>
      </c>
      <c r="F11" s="40" t="s">
        <v>62</v>
      </c>
      <c r="G11" s="40" t="s">
        <v>106</v>
      </c>
      <c r="H11" s="31">
        <v>3</v>
      </c>
      <c r="I11" s="31">
        <v>4</v>
      </c>
      <c r="J11" s="32">
        <f t="shared" si="0"/>
        <v>12</v>
      </c>
      <c r="K11" s="33" t="s">
        <v>107</v>
      </c>
      <c r="L11" s="34" t="s">
        <v>28</v>
      </c>
      <c r="M11" s="35">
        <f t="shared" si="1"/>
        <v>0.4</v>
      </c>
      <c r="N11" s="31">
        <f t="shared" si="2"/>
        <v>4.8000000000000007</v>
      </c>
      <c r="O11" s="36" t="str">
        <f t="shared" si="3"/>
        <v> LOW</v>
      </c>
      <c r="P11" s="30" t="s">
        <v>220</v>
      </c>
      <c r="Q11" s="32" t="s">
        <v>270</v>
      </c>
      <c r="R11" s="58" t="s">
        <v>189</v>
      </c>
      <c r="S11" s="58" t="s">
        <v>191</v>
      </c>
      <c r="T11" s="37" t="s">
        <v>42</v>
      </c>
    </row>
    <row r="12" spans="1:20" s="53" customFormat="1" ht="45.75" thickBot="1" x14ac:dyDescent="0.3">
      <c r="A12" s="26">
        <v>8</v>
      </c>
      <c r="B12" s="55" t="s">
        <v>183</v>
      </c>
      <c r="C12" s="27" t="s">
        <v>184</v>
      </c>
      <c r="D12" s="28" t="s">
        <v>108</v>
      </c>
      <c r="E12" s="29" t="s">
        <v>112</v>
      </c>
      <c r="F12" s="40" t="s">
        <v>64</v>
      </c>
      <c r="G12" s="40" t="s">
        <v>119</v>
      </c>
      <c r="H12" s="50">
        <v>3</v>
      </c>
      <c r="I12" s="50">
        <v>4</v>
      </c>
      <c r="J12" s="51">
        <f t="shared" ref="J12" si="4">PRODUCT(H12:I12)</f>
        <v>12</v>
      </c>
      <c r="K12" s="43" t="s">
        <v>117</v>
      </c>
      <c r="L12" s="34" t="s">
        <v>49</v>
      </c>
      <c r="M12" s="35">
        <f t="shared" ref="M12" si="5">IF(L12="Yeterli",0.1,IF(L12="Zayıf",0.8, IF(L12="Kısmen Yeterli", 0.4, IF(L12="Yeterli Değil",1, IF(L12="Seçiniz",0,)))))</f>
        <v>0.1</v>
      </c>
      <c r="N12" s="50">
        <f t="shared" ref="N12" si="6">SUM(M12*J12)</f>
        <v>1.2000000000000002</v>
      </c>
      <c r="O12" s="36" t="str">
        <f t="shared" ref="O12" si="7">IF(N12&lt;3,"ÇOK DÜŞÜK",IF(N12&lt;6,"DÜŞÜK",IF(N12&lt;12,"ORTA",IF(N12&lt;20,"YÜKSEK",IF(N12&lt;26,"ÇOK YÜKSEK")))))</f>
        <v> VERY LOW</v>
      </c>
      <c r="P12" s="43" t="s">
        <v>118</v>
      </c>
      <c r="Q12" s="51" t="s">
        <v>88</v>
      </c>
      <c r="R12" s="58" t="s">
        <v>194</v>
      </c>
      <c r="S12" s="58" t="s">
        <v>191</v>
      </c>
      <c r="T12" s="52" t="s">
        <v>42</v>
      </c>
    </row>
    <row r="13" spans="1:20" s="53" customFormat="1" ht="60.75" thickBot="1" x14ac:dyDescent="0.3">
      <c r="A13" s="47">
        <v>9</v>
      </c>
      <c r="B13" s="56" t="s">
        <v>173</v>
      </c>
      <c r="C13" s="48" t="s">
        <v>174</v>
      </c>
      <c r="D13" s="43" t="s">
        <v>59</v>
      </c>
      <c r="E13" s="44" t="s">
        <v>112</v>
      </c>
      <c r="F13" s="49" t="s">
        <v>163</v>
      </c>
      <c r="G13" s="49" t="s">
        <v>60</v>
      </c>
      <c r="H13" s="50">
        <v>3</v>
      </c>
      <c r="I13" s="50">
        <v>3</v>
      </c>
      <c r="J13" s="51">
        <f t="shared" si="0"/>
        <v>9</v>
      </c>
      <c r="K13" s="43" t="s">
        <v>120</v>
      </c>
      <c r="L13" s="34" t="s">
        <v>28</v>
      </c>
      <c r="M13" s="35">
        <f t="shared" si="1"/>
        <v>0.4</v>
      </c>
      <c r="N13" s="50">
        <f t="shared" si="2"/>
        <v>3.6</v>
      </c>
      <c r="O13" s="36" t="str">
        <f t="shared" si="3"/>
        <v> LOW</v>
      </c>
      <c r="P13" s="43" t="s">
        <v>121</v>
      </c>
      <c r="Q13" s="51" t="s">
        <v>122</v>
      </c>
      <c r="R13" s="59" t="s">
        <v>189</v>
      </c>
      <c r="S13" s="59" t="s">
        <v>190</v>
      </c>
      <c r="T13" s="52" t="s">
        <v>42</v>
      </c>
    </row>
    <row r="14" spans="1:20" s="53" customFormat="1" ht="105.75" thickBot="1" x14ac:dyDescent="0.3">
      <c r="A14" s="47">
        <v>10</v>
      </c>
      <c r="B14" s="55" t="s">
        <v>172</v>
      </c>
      <c r="C14" s="27" t="s">
        <v>171</v>
      </c>
      <c r="D14" s="43" t="s">
        <v>123</v>
      </c>
      <c r="E14" s="44" t="s">
        <v>112</v>
      </c>
      <c r="F14" s="54" t="s">
        <v>263</v>
      </c>
      <c r="G14" s="54" t="s">
        <v>124</v>
      </c>
      <c r="H14" s="50">
        <v>4</v>
      </c>
      <c r="I14" s="50">
        <v>4</v>
      </c>
      <c r="J14" s="51">
        <f t="shared" si="0"/>
        <v>16</v>
      </c>
      <c r="K14" s="43" t="s">
        <v>125</v>
      </c>
      <c r="L14" s="34" t="s">
        <v>49</v>
      </c>
      <c r="M14" s="35">
        <f t="shared" si="1"/>
        <v>0.1</v>
      </c>
      <c r="N14" s="50">
        <f t="shared" si="2"/>
        <v>1.6</v>
      </c>
      <c r="O14" s="36" t="str">
        <f t="shared" si="3"/>
        <v> VERY LOW</v>
      </c>
      <c r="P14" s="45" t="s">
        <v>126</v>
      </c>
      <c r="Q14" s="51" t="s">
        <v>127</v>
      </c>
      <c r="R14" s="59" t="s">
        <v>189</v>
      </c>
      <c r="S14" s="58" t="s">
        <v>191</v>
      </c>
      <c r="T14" s="52" t="s">
        <v>42</v>
      </c>
    </row>
    <row r="15" spans="1:20" s="53" customFormat="1" ht="135.75" thickBot="1" x14ac:dyDescent="0.3">
      <c r="A15" s="47">
        <v>11</v>
      </c>
      <c r="B15" s="55" t="s">
        <v>172</v>
      </c>
      <c r="C15" s="27" t="s">
        <v>171</v>
      </c>
      <c r="D15" s="43" t="s">
        <v>128</v>
      </c>
      <c r="E15" s="44" t="s">
        <v>112</v>
      </c>
      <c r="F15" s="54" t="s">
        <v>264</v>
      </c>
      <c r="G15" s="54" t="s">
        <v>129</v>
      </c>
      <c r="H15" s="50">
        <v>4</v>
      </c>
      <c r="I15" s="50">
        <v>4</v>
      </c>
      <c r="J15" s="51">
        <f t="shared" si="0"/>
        <v>16</v>
      </c>
      <c r="K15" s="45" t="s">
        <v>164</v>
      </c>
      <c r="L15" s="34" t="s">
        <v>28</v>
      </c>
      <c r="M15" s="35">
        <f t="shared" si="1"/>
        <v>0.4</v>
      </c>
      <c r="N15" s="50">
        <f t="shared" si="2"/>
        <v>6.4</v>
      </c>
      <c r="O15" s="36" t="str">
        <f t="shared" si="3"/>
        <v> MIDDLE</v>
      </c>
      <c r="P15" s="45" t="s">
        <v>219</v>
      </c>
      <c r="Q15" s="51" t="s">
        <v>271</v>
      </c>
      <c r="R15" s="59" t="s">
        <v>189</v>
      </c>
      <c r="S15" s="58" t="s">
        <v>191</v>
      </c>
      <c r="T15" s="52" t="s">
        <v>42</v>
      </c>
    </row>
    <row r="16" spans="1:20" s="53" customFormat="1" ht="105.75" thickBot="1" x14ac:dyDescent="0.3">
      <c r="A16" s="47">
        <v>12</v>
      </c>
      <c r="B16" s="56" t="s">
        <v>177</v>
      </c>
      <c r="C16" s="48" t="s">
        <v>178</v>
      </c>
      <c r="D16" s="43" t="s">
        <v>109</v>
      </c>
      <c r="E16" s="44" t="s">
        <v>112</v>
      </c>
      <c r="F16" s="43" t="s">
        <v>130</v>
      </c>
      <c r="G16" s="45" t="s">
        <v>131</v>
      </c>
      <c r="H16" s="50">
        <v>4</v>
      </c>
      <c r="I16" s="50">
        <v>3</v>
      </c>
      <c r="J16" s="51">
        <f t="shared" si="0"/>
        <v>12</v>
      </c>
      <c r="K16" s="43" t="s">
        <v>132</v>
      </c>
      <c r="L16" s="34" t="s">
        <v>28</v>
      </c>
      <c r="M16" s="35">
        <f t="shared" si="1"/>
        <v>0.4</v>
      </c>
      <c r="N16" s="50">
        <f t="shared" si="2"/>
        <v>4.8000000000000007</v>
      </c>
      <c r="O16" s="36" t="str">
        <f t="shared" si="3"/>
        <v> LOW</v>
      </c>
      <c r="P16" s="45" t="s">
        <v>214</v>
      </c>
      <c r="Q16" s="51" t="s">
        <v>88</v>
      </c>
      <c r="R16" s="59" t="s">
        <v>189</v>
      </c>
      <c r="S16" s="58" t="s">
        <v>191</v>
      </c>
      <c r="T16" s="52" t="s">
        <v>42</v>
      </c>
    </row>
    <row r="17" spans="1:20" s="53" customFormat="1" ht="90.75" thickBot="1" x14ac:dyDescent="0.3">
      <c r="A17" s="47">
        <v>13</v>
      </c>
      <c r="B17" s="55" t="s">
        <v>172</v>
      </c>
      <c r="C17" s="27" t="s">
        <v>171</v>
      </c>
      <c r="D17" s="43" t="s">
        <v>166</v>
      </c>
      <c r="E17" s="44" t="s">
        <v>112</v>
      </c>
      <c r="F17" s="45" t="s">
        <v>133</v>
      </c>
      <c r="G17" s="45" t="s">
        <v>134</v>
      </c>
      <c r="H17" s="50">
        <v>4</v>
      </c>
      <c r="I17" s="50">
        <v>5</v>
      </c>
      <c r="J17" s="51">
        <f t="shared" si="0"/>
        <v>20</v>
      </c>
      <c r="K17" s="43" t="s">
        <v>136</v>
      </c>
      <c r="L17" s="34" t="s">
        <v>28</v>
      </c>
      <c r="M17" s="35">
        <f>IF(L17="Yeterli",0.1,IF(L17="Zayıf",0.8, IF(L17="Kısmen Yeterli", 0.4, IF(L17="Yeterli Değil",1, IF(L17="Seçiniz",0,)))))</f>
        <v>0.4</v>
      </c>
      <c r="N17" s="50">
        <f t="shared" si="2"/>
        <v>8</v>
      </c>
      <c r="O17" s="36" t="str">
        <f t="shared" si="3"/>
        <v> MIDDLE</v>
      </c>
      <c r="P17" s="43" t="s">
        <v>135</v>
      </c>
      <c r="Q17" s="51" t="s">
        <v>88</v>
      </c>
      <c r="R17" s="59" t="s">
        <v>189</v>
      </c>
      <c r="S17" s="58" t="s">
        <v>191</v>
      </c>
      <c r="T17" s="52" t="s">
        <v>42</v>
      </c>
    </row>
    <row r="18" spans="1:20" s="53" customFormat="1" ht="120.75" thickBot="1" x14ac:dyDescent="0.3">
      <c r="A18" s="47">
        <v>14</v>
      </c>
      <c r="B18" s="56" t="s">
        <v>172</v>
      </c>
      <c r="C18" s="48" t="s">
        <v>171</v>
      </c>
      <c r="D18" s="43" t="s">
        <v>137</v>
      </c>
      <c r="E18" s="44" t="s">
        <v>114</v>
      </c>
      <c r="F18" s="45" t="s">
        <v>138</v>
      </c>
      <c r="G18" s="45" t="s">
        <v>139</v>
      </c>
      <c r="H18" s="50">
        <v>4</v>
      </c>
      <c r="I18" s="50">
        <v>4</v>
      </c>
      <c r="J18" s="51">
        <f t="shared" si="0"/>
        <v>16</v>
      </c>
      <c r="K18" s="45" t="s">
        <v>140</v>
      </c>
      <c r="L18" s="34" t="s">
        <v>49</v>
      </c>
      <c r="M18" s="35">
        <f t="shared" ref="M18" si="8">IF(L18="Yeterli",0.1,IF(L18="Zayıf",0.8, IF(L18="Kısmen Yeterli", 0.4, IF(L18="Yeterli Değil",1, IF(L18="Seçiniz",0,)))))</f>
        <v>0.1</v>
      </c>
      <c r="N18" s="50">
        <f t="shared" ref="N18" si="9">SUM(M18*J18)</f>
        <v>1.6</v>
      </c>
      <c r="O18" s="36" t="str">
        <f t="shared" si="3"/>
        <v> VERY LOW</v>
      </c>
      <c r="P18" s="45" t="s">
        <v>141</v>
      </c>
      <c r="Q18" s="51" t="s">
        <v>272</v>
      </c>
      <c r="R18" s="59" t="s">
        <v>189</v>
      </c>
      <c r="S18" s="58" t="s">
        <v>191</v>
      </c>
      <c r="T18" s="52" t="s">
        <v>42</v>
      </c>
    </row>
    <row r="19" spans="1:20" s="53" customFormat="1" ht="90.75" thickBot="1" x14ac:dyDescent="0.3">
      <c r="A19" s="47">
        <v>15</v>
      </c>
      <c r="B19" s="56" t="s">
        <v>175</v>
      </c>
      <c r="C19" s="48" t="s">
        <v>176</v>
      </c>
      <c r="D19" s="43" t="s">
        <v>265</v>
      </c>
      <c r="E19" s="44" t="s">
        <v>112</v>
      </c>
      <c r="F19" s="54" t="s">
        <v>216</v>
      </c>
      <c r="G19" s="54" t="s">
        <v>142</v>
      </c>
      <c r="H19" s="50">
        <v>3</v>
      </c>
      <c r="I19" s="50">
        <v>2</v>
      </c>
      <c r="J19" s="51">
        <f t="shared" si="0"/>
        <v>6</v>
      </c>
      <c r="K19" s="45" t="s">
        <v>217</v>
      </c>
      <c r="L19" s="34" t="s">
        <v>49</v>
      </c>
      <c r="M19" s="35">
        <f t="shared" si="1"/>
        <v>0.1</v>
      </c>
      <c r="N19" s="50">
        <f t="shared" si="2"/>
        <v>0.60000000000000009</v>
      </c>
      <c r="O19" s="36" t="str">
        <f t="shared" si="3"/>
        <v> VERY LOW</v>
      </c>
      <c r="P19" s="45" t="s">
        <v>218</v>
      </c>
      <c r="Q19" s="51" t="s">
        <v>88</v>
      </c>
      <c r="R19" s="59" t="s">
        <v>189</v>
      </c>
      <c r="S19" s="58" t="s">
        <v>191</v>
      </c>
      <c r="T19" s="52" t="s">
        <v>42</v>
      </c>
    </row>
    <row r="20" spans="1:20" s="53" customFormat="1" ht="60.75" thickBot="1" x14ac:dyDescent="0.3">
      <c r="A20" s="47">
        <v>16</v>
      </c>
      <c r="B20" s="56" t="s">
        <v>177</v>
      </c>
      <c r="C20" s="48" t="s">
        <v>178</v>
      </c>
      <c r="D20" s="43" t="s">
        <v>65</v>
      </c>
      <c r="E20" s="44" t="s">
        <v>113</v>
      </c>
      <c r="F20" s="54" t="s">
        <v>143</v>
      </c>
      <c r="G20" s="54" t="s">
        <v>144</v>
      </c>
      <c r="H20" s="50">
        <v>4</v>
      </c>
      <c r="I20" s="50">
        <v>3</v>
      </c>
      <c r="J20" s="51">
        <f t="shared" si="0"/>
        <v>12</v>
      </c>
      <c r="K20" s="45" t="s">
        <v>145</v>
      </c>
      <c r="L20" s="34" t="s">
        <v>49</v>
      </c>
      <c r="M20" s="35">
        <f t="shared" si="1"/>
        <v>0.1</v>
      </c>
      <c r="N20" s="50">
        <f t="shared" si="2"/>
        <v>1.2000000000000002</v>
      </c>
      <c r="O20" s="36" t="str">
        <f t="shared" si="3"/>
        <v> VERY LOW</v>
      </c>
      <c r="P20" s="43" t="s">
        <v>146</v>
      </c>
      <c r="Q20" s="51" t="s">
        <v>88</v>
      </c>
      <c r="R20" s="58" t="s">
        <v>194</v>
      </c>
      <c r="S20" s="58" t="s">
        <v>191</v>
      </c>
      <c r="T20" s="52" t="s">
        <v>42</v>
      </c>
    </row>
    <row r="21" spans="1:20" s="53" customFormat="1" ht="75.75" thickBot="1" x14ac:dyDescent="0.3">
      <c r="A21" s="47">
        <v>17</v>
      </c>
      <c r="B21" s="56" t="s">
        <v>173</v>
      </c>
      <c r="C21" s="48" t="s">
        <v>174</v>
      </c>
      <c r="D21" s="43" t="s">
        <v>61</v>
      </c>
      <c r="E21" s="44" t="s">
        <v>112</v>
      </c>
      <c r="F21" s="54" t="s">
        <v>147</v>
      </c>
      <c r="G21" s="49" t="s">
        <v>148</v>
      </c>
      <c r="H21" s="50">
        <v>3</v>
      </c>
      <c r="I21" s="50">
        <v>3</v>
      </c>
      <c r="J21" s="51">
        <f t="shared" si="0"/>
        <v>9</v>
      </c>
      <c r="K21" s="43" t="s">
        <v>149</v>
      </c>
      <c r="L21" s="34" t="s">
        <v>49</v>
      </c>
      <c r="M21" s="35">
        <f t="shared" si="1"/>
        <v>0.1</v>
      </c>
      <c r="N21" s="50">
        <f t="shared" si="2"/>
        <v>0.9</v>
      </c>
      <c r="O21" s="36" t="str">
        <f t="shared" si="3"/>
        <v> VERY LOW</v>
      </c>
      <c r="P21" s="43" t="s">
        <v>150</v>
      </c>
      <c r="Q21" s="51" t="s">
        <v>151</v>
      </c>
      <c r="R21" s="59" t="s">
        <v>189</v>
      </c>
      <c r="S21" s="58" t="s">
        <v>191</v>
      </c>
      <c r="T21" s="52" t="s">
        <v>42</v>
      </c>
    </row>
    <row r="22" spans="1:20" s="53" customFormat="1" ht="60.75" thickBot="1" x14ac:dyDescent="0.3">
      <c r="A22" s="47">
        <v>18</v>
      </c>
      <c r="B22" s="56" t="s">
        <v>179</v>
      </c>
      <c r="C22" s="48" t="s">
        <v>180</v>
      </c>
      <c r="D22" s="43" t="s">
        <v>152</v>
      </c>
      <c r="E22" s="44" t="s">
        <v>112</v>
      </c>
      <c r="F22" s="54" t="s">
        <v>153</v>
      </c>
      <c r="G22" s="49" t="s">
        <v>154</v>
      </c>
      <c r="H22" s="50">
        <v>3</v>
      </c>
      <c r="I22" s="50">
        <v>3</v>
      </c>
      <c r="J22" s="51">
        <f t="shared" si="0"/>
        <v>9</v>
      </c>
      <c r="K22" s="45" t="s">
        <v>155</v>
      </c>
      <c r="L22" s="34" t="s">
        <v>49</v>
      </c>
      <c r="M22" s="35">
        <f t="shared" si="1"/>
        <v>0.1</v>
      </c>
      <c r="N22" s="50">
        <f t="shared" si="2"/>
        <v>0.9</v>
      </c>
      <c r="O22" s="36" t="str">
        <f t="shared" si="3"/>
        <v> VERY LOW</v>
      </c>
      <c r="P22" s="45" t="s">
        <v>156</v>
      </c>
      <c r="Q22" s="51" t="s">
        <v>273</v>
      </c>
      <c r="R22" s="59" t="s">
        <v>260</v>
      </c>
      <c r="S22" s="59" t="s">
        <v>194</v>
      </c>
      <c r="T22" s="52" t="s">
        <v>42</v>
      </c>
    </row>
    <row r="23" spans="1:20" s="53" customFormat="1" ht="60.75" thickBot="1" x14ac:dyDescent="0.3">
      <c r="A23" s="47">
        <v>19</v>
      </c>
      <c r="B23" s="56" t="s">
        <v>181</v>
      </c>
      <c r="C23" s="48" t="s">
        <v>182</v>
      </c>
      <c r="D23" s="43" t="s">
        <v>63</v>
      </c>
      <c r="E23" s="44" t="s">
        <v>112</v>
      </c>
      <c r="F23" s="54" t="s">
        <v>158</v>
      </c>
      <c r="G23" s="54" t="s">
        <v>159</v>
      </c>
      <c r="H23" s="50">
        <v>3</v>
      </c>
      <c r="I23" s="50">
        <v>3</v>
      </c>
      <c r="J23" s="51">
        <f t="shared" si="0"/>
        <v>9</v>
      </c>
      <c r="K23" s="45" t="s">
        <v>160</v>
      </c>
      <c r="L23" s="34" t="s">
        <v>49</v>
      </c>
      <c r="M23" s="35">
        <f t="shared" si="1"/>
        <v>0.1</v>
      </c>
      <c r="N23" s="50">
        <f t="shared" si="2"/>
        <v>0.9</v>
      </c>
      <c r="O23" s="36" t="str">
        <f t="shared" si="3"/>
        <v> VERY LOW</v>
      </c>
      <c r="P23" s="45" t="s">
        <v>169</v>
      </c>
      <c r="Q23" s="51" t="s">
        <v>88</v>
      </c>
      <c r="R23" s="59" t="s">
        <v>189</v>
      </c>
      <c r="S23" s="58" t="s">
        <v>191</v>
      </c>
      <c r="T23" s="52" t="s">
        <v>42</v>
      </c>
    </row>
    <row r="24" spans="1:20" s="53" customFormat="1" ht="90.75" thickBot="1" x14ac:dyDescent="0.3">
      <c r="A24" s="47">
        <v>20</v>
      </c>
      <c r="B24" s="56" t="s">
        <v>183</v>
      </c>
      <c r="C24" s="48" t="s">
        <v>184</v>
      </c>
      <c r="D24" s="43" t="s">
        <v>195</v>
      </c>
      <c r="E24" s="44" t="s">
        <v>110</v>
      </c>
      <c r="F24" s="54" t="s">
        <v>196</v>
      </c>
      <c r="G24" s="54" t="s">
        <v>197</v>
      </c>
      <c r="H24" s="50">
        <v>3</v>
      </c>
      <c r="I24" s="50">
        <v>2</v>
      </c>
      <c r="J24" s="51">
        <f t="shared" si="0"/>
        <v>6</v>
      </c>
      <c r="K24" s="45" t="s">
        <v>198</v>
      </c>
      <c r="L24" s="34" t="s">
        <v>49</v>
      </c>
      <c r="M24" s="35">
        <f t="shared" si="1"/>
        <v>0.1</v>
      </c>
      <c r="N24" s="50">
        <f t="shared" si="2"/>
        <v>0.60000000000000009</v>
      </c>
      <c r="O24" s="36" t="str">
        <f t="shared" si="3"/>
        <v> VERY LOW</v>
      </c>
      <c r="P24" s="45" t="s">
        <v>170</v>
      </c>
      <c r="Q24" s="32" t="s">
        <v>88</v>
      </c>
      <c r="R24" s="58" t="s">
        <v>194</v>
      </c>
      <c r="S24" s="58" t="s">
        <v>191</v>
      </c>
      <c r="T24" s="52" t="s">
        <v>42</v>
      </c>
    </row>
    <row r="25" spans="1:20" s="53" customFormat="1" ht="105.75" thickBot="1" x14ac:dyDescent="0.3">
      <c r="A25" s="47">
        <v>21</v>
      </c>
      <c r="B25" s="56" t="s">
        <v>181</v>
      </c>
      <c r="C25" s="48" t="s">
        <v>182</v>
      </c>
      <c r="D25" s="43" t="s">
        <v>199</v>
      </c>
      <c r="E25" s="44" t="s">
        <v>112</v>
      </c>
      <c r="F25" s="54" t="s">
        <v>200</v>
      </c>
      <c r="G25" s="54" t="s">
        <v>201</v>
      </c>
      <c r="H25" s="50">
        <v>4</v>
      </c>
      <c r="I25" s="50">
        <v>2</v>
      </c>
      <c r="J25" s="51">
        <f t="shared" si="0"/>
        <v>8</v>
      </c>
      <c r="K25" s="45" t="s">
        <v>202</v>
      </c>
      <c r="L25" s="34" t="s">
        <v>49</v>
      </c>
      <c r="M25" s="35">
        <f t="shared" si="1"/>
        <v>0.1</v>
      </c>
      <c r="N25" s="50">
        <f t="shared" si="2"/>
        <v>0.8</v>
      </c>
      <c r="O25" s="36" t="str">
        <f t="shared" si="3"/>
        <v> VERY LOW</v>
      </c>
      <c r="P25" s="45" t="s">
        <v>203</v>
      </c>
      <c r="Q25" s="32" t="s">
        <v>266</v>
      </c>
      <c r="R25" s="59" t="s">
        <v>189</v>
      </c>
      <c r="S25" s="58" t="s">
        <v>191</v>
      </c>
      <c r="T25" s="52" t="s">
        <v>42</v>
      </c>
    </row>
    <row r="26" spans="1:20" s="53" customFormat="1" ht="180.75" thickBot="1" x14ac:dyDescent="0.3">
      <c r="A26" s="47">
        <v>22</v>
      </c>
      <c r="B26" s="56" t="s">
        <v>175</v>
      </c>
      <c r="C26" s="48" t="s">
        <v>176</v>
      </c>
      <c r="D26" s="43" t="s">
        <v>168</v>
      </c>
      <c r="E26" s="44" t="s">
        <v>112</v>
      </c>
      <c r="F26" s="54" t="s">
        <v>204</v>
      </c>
      <c r="G26" s="54" t="s">
        <v>205</v>
      </c>
      <c r="H26" s="50">
        <v>3</v>
      </c>
      <c r="I26" s="50">
        <v>3</v>
      </c>
      <c r="J26" s="51">
        <f t="shared" si="0"/>
        <v>9</v>
      </c>
      <c r="K26" s="45" t="s">
        <v>206</v>
      </c>
      <c r="L26" s="34" t="s">
        <v>49</v>
      </c>
      <c r="M26" s="35">
        <f t="shared" si="1"/>
        <v>0.1</v>
      </c>
      <c r="N26" s="50">
        <f t="shared" si="2"/>
        <v>0.9</v>
      </c>
      <c r="O26" s="36" t="str">
        <f t="shared" si="3"/>
        <v> VERY LOW</v>
      </c>
      <c r="P26" s="45" t="s">
        <v>215</v>
      </c>
      <c r="Q26" s="32" t="s">
        <v>267</v>
      </c>
      <c r="R26" s="59" t="s">
        <v>189</v>
      </c>
      <c r="S26" s="58" t="s">
        <v>191</v>
      </c>
      <c r="T26" s="52" t="s">
        <v>42</v>
      </c>
    </row>
    <row r="27" spans="1:20" s="53" customFormat="1" ht="165.75" thickBot="1" x14ac:dyDescent="0.3">
      <c r="A27" s="47">
        <v>23</v>
      </c>
      <c r="B27" s="56" t="s">
        <v>172</v>
      </c>
      <c r="C27" s="48" t="s">
        <v>171</v>
      </c>
      <c r="D27" s="43" t="s">
        <v>207</v>
      </c>
      <c r="E27" s="44" t="s">
        <v>114</v>
      </c>
      <c r="F27" s="54" t="s">
        <v>208</v>
      </c>
      <c r="G27" s="54" t="s">
        <v>209</v>
      </c>
      <c r="H27" s="50">
        <v>4</v>
      </c>
      <c r="I27" s="50">
        <v>3</v>
      </c>
      <c r="J27" s="51">
        <f t="shared" si="0"/>
        <v>12</v>
      </c>
      <c r="K27" s="45" t="s">
        <v>210</v>
      </c>
      <c r="L27" s="34" t="s">
        <v>28</v>
      </c>
      <c r="M27" s="35">
        <f t="shared" si="1"/>
        <v>0.4</v>
      </c>
      <c r="N27" s="50">
        <f t="shared" si="2"/>
        <v>4.8000000000000007</v>
      </c>
      <c r="O27" s="36" t="str">
        <f t="shared" si="3"/>
        <v> LOW</v>
      </c>
      <c r="P27" s="45" t="s">
        <v>211</v>
      </c>
      <c r="Q27" s="51" t="s">
        <v>93</v>
      </c>
      <c r="R27" s="58" t="s">
        <v>194</v>
      </c>
      <c r="S27" s="58" t="s">
        <v>191</v>
      </c>
      <c r="T27" s="69" t="s">
        <v>42</v>
      </c>
    </row>
    <row r="28" spans="1:20" s="53" customFormat="1" ht="75.75" thickBot="1" x14ac:dyDescent="0.3">
      <c r="A28" s="47">
        <v>24</v>
      </c>
      <c r="B28" s="56" t="s">
        <v>175</v>
      </c>
      <c r="C28" s="48" t="s">
        <v>176</v>
      </c>
      <c r="D28" s="43" t="s">
        <v>221</v>
      </c>
      <c r="E28" s="44" t="s">
        <v>112</v>
      </c>
      <c r="F28" s="54" t="s">
        <v>228</v>
      </c>
      <c r="G28" s="54" t="s">
        <v>229</v>
      </c>
      <c r="H28" s="50">
        <v>3</v>
      </c>
      <c r="I28" s="50">
        <v>3</v>
      </c>
      <c r="J28" s="51">
        <f t="shared" si="0"/>
        <v>9</v>
      </c>
      <c r="K28" s="45" t="s">
        <v>230</v>
      </c>
      <c r="L28" s="34" t="s">
        <v>49</v>
      </c>
      <c r="M28" s="35">
        <f t="shared" si="1"/>
        <v>0.1</v>
      </c>
      <c r="N28" s="50">
        <f t="shared" si="2"/>
        <v>0.9</v>
      </c>
      <c r="O28" s="36" t="str">
        <f t="shared" si="3"/>
        <v> VERY LOW</v>
      </c>
      <c r="P28" s="45" t="s">
        <v>231</v>
      </c>
      <c r="Q28" s="51" t="s">
        <v>274</v>
      </c>
      <c r="R28" s="59" t="s">
        <v>189</v>
      </c>
      <c r="S28" s="58" t="s">
        <v>191</v>
      </c>
      <c r="T28" s="69" t="s">
        <v>42</v>
      </c>
    </row>
    <row r="29" spans="1:20" s="53" customFormat="1" ht="45.75" thickBot="1" x14ac:dyDescent="0.3">
      <c r="A29" s="47">
        <v>25</v>
      </c>
      <c r="B29" s="56" t="s">
        <v>187</v>
      </c>
      <c r="C29" s="27" t="s">
        <v>188</v>
      </c>
      <c r="D29" s="43" t="s">
        <v>222</v>
      </c>
      <c r="E29" s="44" t="s">
        <v>110</v>
      </c>
      <c r="F29" s="54" t="s">
        <v>232</v>
      </c>
      <c r="G29" s="54" t="s">
        <v>233</v>
      </c>
      <c r="H29" s="50">
        <v>4</v>
      </c>
      <c r="I29" s="50">
        <v>3</v>
      </c>
      <c r="J29" s="51">
        <f t="shared" si="0"/>
        <v>12</v>
      </c>
      <c r="K29" s="45" t="s">
        <v>234</v>
      </c>
      <c r="L29" s="34" t="s">
        <v>49</v>
      </c>
      <c r="M29" s="35">
        <f t="shared" si="1"/>
        <v>0.1</v>
      </c>
      <c r="N29" s="50">
        <f t="shared" si="2"/>
        <v>1.2000000000000002</v>
      </c>
      <c r="O29" s="36" t="str">
        <f t="shared" si="3"/>
        <v> VERY LOW</v>
      </c>
      <c r="P29" s="45" t="s">
        <v>235</v>
      </c>
      <c r="Q29" s="51" t="s">
        <v>157</v>
      </c>
      <c r="R29" s="59" t="s">
        <v>189</v>
      </c>
      <c r="S29" s="58" t="s">
        <v>191</v>
      </c>
      <c r="T29" s="69" t="s">
        <v>42</v>
      </c>
    </row>
    <row r="30" spans="1:20" s="53" customFormat="1" ht="75.75" thickBot="1" x14ac:dyDescent="0.3">
      <c r="A30" s="47">
        <v>26</v>
      </c>
      <c r="B30" s="56" t="s">
        <v>187</v>
      </c>
      <c r="C30" s="27" t="s">
        <v>188</v>
      </c>
      <c r="D30" s="43" t="s">
        <v>223</v>
      </c>
      <c r="E30" s="44" t="s">
        <v>110</v>
      </c>
      <c r="F30" s="54" t="s">
        <v>236</v>
      </c>
      <c r="G30" s="54" t="s">
        <v>237</v>
      </c>
      <c r="H30" s="50">
        <v>4</v>
      </c>
      <c r="I30" s="50">
        <v>4</v>
      </c>
      <c r="J30" s="51">
        <f t="shared" si="0"/>
        <v>16</v>
      </c>
      <c r="K30" s="45" t="s">
        <v>238</v>
      </c>
      <c r="L30" s="34" t="s">
        <v>28</v>
      </c>
      <c r="M30" s="35">
        <f t="shared" si="1"/>
        <v>0.4</v>
      </c>
      <c r="N30" s="50">
        <f t="shared" si="2"/>
        <v>6.4</v>
      </c>
      <c r="O30" s="36" t="str">
        <f t="shared" si="3"/>
        <v> MIDDLE</v>
      </c>
      <c r="P30" s="45" t="s">
        <v>239</v>
      </c>
      <c r="Q30" s="51" t="s">
        <v>275</v>
      </c>
      <c r="R30" s="59" t="s">
        <v>260</v>
      </c>
      <c r="S30" s="58" t="s">
        <v>191</v>
      </c>
      <c r="T30" s="69" t="s">
        <v>42</v>
      </c>
    </row>
    <row r="31" spans="1:20" s="53" customFormat="1" ht="60.75" thickBot="1" x14ac:dyDescent="0.3">
      <c r="A31" s="70">
        <v>27</v>
      </c>
      <c r="B31" s="70" t="s">
        <v>185</v>
      </c>
      <c r="C31" s="71" t="s">
        <v>186</v>
      </c>
      <c r="D31" s="43" t="s">
        <v>224</v>
      </c>
      <c r="E31" s="44" t="s">
        <v>112</v>
      </c>
      <c r="F31" s="54" t="s">
        <v>240</v>
      </c>
      <c r="G31" s="54" t="s">
        <v>241</v>
      </c>
      <c r="H31" s="50">
        <v>3</v>
      </c>
      <c r="I31" s="50">
        <v>2</v>
      </c>
      <c r="J31" s="51">
        <f t="shared" si="0"/>
        <v>6</v>
      </c>
      <c r="K31" s="45" t="s">
        <v>242</v>
      </c>
      <c r="L31" s="34" t="s">
        <v>49</v>
      </c>
      <c r="M31" s="35">
        <f t="shared" si="1"/>
        <v>0.1</v>
      </c>
      <c r="N31" s="50">
        <f t="shared" si="2"/>
        <v>0.60000000000000009</v>
      </c>
      <c r="O31" s="36" t="str">
        <f t="shared" si="3"/>
        <v> VERY LOW</v>
      </c>
      <c r="P31" s="45" t="s">
        <v>248</v>
      </c>
      <c r="Q31" s="64" t="s">
        <v>276</v>
      </c>
      <c r="R31" s="58" t="s">
        <v>259</v>
      </c>
      <c r="S31" s="58" t="s">
        <v>191</v>
      </c>
      <c r="T31" s="69" t="s">
        <v>42</v>
      </c>
    </row>
    <row r="32" spans="1:20" s="53" customFormat="1" ht="60.75" thickBot="1" x14ac:dyDescent="0.3">
      <c r="A32" s="70">
        <v>28</v>
      </c>
      <c r="B32" s="70" t="s">
        <v>179</v>
      </c>
      <c r="C32" s="71" t="s">
        <v>180</v>
      </c>
      <c r="D32" s="60" t="s">
        <v>225</v>
      </c>
      <c r="E32" s="61" t="s">
        <v>243</v>
      </c>
      <c r="F32" s="62" t="s">
        <v>244</v>
      </c>
      <c r="G32" s="62" t="s">
        <v>245</v>
      </c>
      <c r="H32" s="63">
        <v>4</v>
      </c>
      <c r="I32" s="63">
        <v>3</v>
      </c>
      <c r="J32" s="51">
        <f t="shared" si="0"/>
        <v>12</v>
      </c>
      <c r="K32" s="65" t="s">
        <v>246</v>
      </c>
      <c r="L32" s="66" t="s">
        <v>49</v>
      </c>
      <c r="M32" s="67">
        <f t="shared" si="1"/>
        <v>0.1</v>
      </c>
      <c r="N32" s="63">
        <f t="shared" si="2"/>
        <v>1.2000000000000002</v>
      </c>
      <c r="O32" s="68" t="str">
        <f t="shared" si="3"/>
        <v> VERY LOW</v>
      </c>
      <c r="P32" s="65" t="s">
        <v>247</v>
      </c>
      <c r="Q32" s="64" t="s">
        <v>277</v>
      </c>
      <c r="R32" s="58" t="s">
        <v>258</v>
      </c>
      <c r="S32" s="58" t="s">
        <v>191</v>
      </c>
      <c r="T32" s="69" t="s">
        <v>42</v>
      </c>
    </row>
    <row r="33" spans="1:20" s="53" customFormat="1" ht="60.75" thickBot="1" x14ac:dyDescent="0.3">
      <c r="A33" s="70">
        <v>29</v>
      </c>
      <c r="B33" s="70" t="s">
        <v>179</v>
      </c>
      <c r="C33" s="71" t="s">
        <v>180</v>
      </c>
      <c r="D33" s="43" t="s">
        <v>226</v>
      </c>
      <c r="E33" s="44" t="s">
        <v>110</v>
      </c>
      <c r="F33" s="54" t="s">
        <v>249</v>
      </c>
      <c r="G33" s="54" t="s">
        <v>250</v>
      </c>
      <c r="H33" s="50">
        <v>4</v>
      </c>
      <c r="I33" s="50">
        <v>4</v>
      </c>
      <c r="J33" s="51">
        <f t="shared" si="0"/>
        <v>16</v>
      </c>
      <c r="K33" s="45" t="s">
        <v>251</v>
      </c>
      <c r="L33" s="34" t="s">
        <v>49</v>
      </c>
      <c r="M33" s="35">
        <f t="shared" si="1"/>
        <v>0.1</v>
      </c>
      <c r="N33" s="50">
        <f t="shared" si="2"/>
        <v>1.6</v>
      </c>
      <c r="O33" s="36" t="str">
        <f t="shared" si="3"/>
        <v> VERY LOW</v>
      </c>
      <c r="P33" s="43" t="s">
        <v>252</v>
      </c>
      <c r="Q33" s="64" t="s">
        <v>276</v>
      </c>
      <c r="R33" s="58" t="s">
        <v>258</v>
      </c>
      <c r="S33" s="58" t="s">
        <v>191</v>
      </c>
      <c r="T33" s="69" t="s">
        <v>42</v>
      </c>
    </row>
    <row r="34" spans="1:20" s="53" customFormat="1" ht="60" x14ac:dyDescent="0.25">
      <c r="A34" s="70">
        <v>30</v>
      </c>
      <c r="B34" s="70" t="s">
        <v>179</v>
      </c>
      <c r="C34" s="71" t="s">
        <v>180</v>
      </c>
      <c r="D34" s="43" t="s">
        <v>227</v>
      </c>
      <c r="E34" s="44" t="s">
        <v>112</v>
      </c>
      <c r="F34" s="54" t="s">
        <v>253</v>
      </c>
      <c r="G34" s="54" t="s">
        <v>254</v>
      </c>
      <c r="H34" s="50">
        <v>4</v>
      </c>
      <c r="I34" s="50">
        <v>3</v>
      </c>
      <c r="J34" s="51">
        <f t="shared" si="0"/>
        <v>12</v>
      </c>
      <c r="K34" s="45" t="s">
        <v>256</v>
      </c>
      <c r="L34" s="34" t="s">
        <v>28</v>
      </c>
      <c r="M34" s="35">
        <f t="shared" si="1"/>
        <v>0.4</v>
      </c>
      <c r="N34" s="50">
        <f t="shared" si="2"/>
        <v>4.8000000000000007</v>
      </c>
      <c r="O34" s="36" t="str">
        <f t="shared" si="3"/>
        <v> LOW</v>
      </c>
      <c r="P34" s="45" t="s">
        <v>255</v>
      </c>
      <c r="Q34" s="51" t="s">
        <v>93</v>
      </c>
      <c r="R34" s="59" t="s">
        <v>257</v>
      </c>
      <c r="S34" s="58" t="s">
        <v>191</v>
      </c>
      <c r="T34" s="69" t="s">
        <v>42</v>
      </c>
    </row>
    <row r="35" spans="1:20" s="25" customFormat="1" ht="47.25" customHeight="1" thickBot="1" x14ac:dyDescent="0.3">
      <c r="A35" s="88" t="s">
        <v>66</v>
      </c>
      <c r="B35" s="89"/>
      <c r="C35" s="90"/>
      <c r="D35" s="90"/>
      <c r="E35" s="90"/>
      <c r="F35" s="90"/>
      <c r="G35" s="90"/>
      <c r="H35" s="90"/>
      <c r="I35" s="90"/>
      <c r="J35" s="90"/>
      <c r="K35" s="90"/>
      <c r="L35" s="24"/>
      <c r="M35" s="24"/>
      <c r="N35" s="24"/>
      <c r="O35" s="24"/>
      <c r="P35" s="88" t="s">
        <v>67</v>
      </c>
      <c r="Q35" s="90"/>
      <c r="R35" s="90"/>
      <c r="S35" s="90"/>
      <c r="T35" s="90"/>
    </row>
    <row r="36" spans="1:20" ht="18" customHeight="1" x14ac:dyDescent="0.25">
      <c r="A36" s="1"/>
      <c r="B36" s="57"/>
      <c r="C36" s="2"/>
      <c r="D36" s="2"/>
      <c r="E36" s="2"/>
      <c r="F36" s="2"/>
      <c r="G36" s="2"/>
      <c r="H36" s="2"/>
      <c r="I36" s="2"/>
      <c r="J36" s="2"/>
      <c r="K36" s="2"/>
      <c r="L36" s="2"/>
      <c r="M36" s="2"/>
      <c r="N36" s="2"/>
      <c r="O36" s="2"/>
      <c r="P36" s="2"/>
      <c r="Q36" s="2"/>
      <c r="R36" s="2"/>
      <c r="S36" s="2"/>
      <c r="T36" s="2"/>
    </row>
    <row r="37" spans="1:20" ht="47.25" customHeight="1" x14ac:dyDescent="0.25">
      <c r="A37" s="91" t="s">
        <v>6</v>
      </c>
      <c r="B37" s="91"/>
      <c r="C37" s="91"/>
      <c r="D37" s="91"/>
      <c r="E37" s="91"/>
      <c r="F37" s="91"/>
      <c r="G37" s="91"/>
      <c r="H37" s="91"/>
      <c r="I37" s="91"/>
      <c r="J37" s="91"/>
      <c r="K37" s="91"/>
      <c r="L37" s="91"/>
      <c r="M37" s="91"/>
      <c r="N37" s="91"/>
      <c r="O37" s="91"/>
      <c r="P37" s="91"/>
      <c r="Q37" s="91"/>
      <c r="R37" s="91"/>
      <c r="S37" s="91"/>
      <c r="T37" s="91"/>
    </row>
    <row r="38" spans="1:20" s="42" customFormat="1" ht="15" x14ac:dyDescent="0.25">
      <c r="A38" s="72" t="s">
        <v>12</v>
      </c>
      <c r="B38" s="73"/>
      <c r="C38" s="74"/>
      <c r="D38" s="75" t="s">
        <v>68</v>
      </c>
      <c r="E38" s="76"/>
      <c r="F38" s="76"/>
      <c r="G38" s="76"/>
      <c r="H38" s="76"/>
      <c r="I38" s="76"/>
      <c r="J38" s="76"/>
      <c r="K38" s="76"/>
      <c r="L38" s="76"/>
      <c r="M38" s="76"/>
      <c r="N38" s="76"/>
      <c r="O38" s="76"/>
      <c r="P38" s="76"/>
      <c r="Q38" s="76"/>
      <c r="R38" s="76"/>
      <c r="S38" s="76"/>
      <c r="T38" s="77"/>
    </row>
    <row r="39" spans="1:20" s="42" customFormat="1" ht="15" x14ac:dyDescent="0.25">
      <c r="A39" s="78" t="s">
        <v>7</v>
      </c>
      <c r="B39" s="78"/>
      <c r="C39" s="78"/>
      <c r="D39" s="76" t="s">
        <v>5</v>
      </c>
      <c r="E39" s="76"/>
      <c r="F39" s="76"/>
      <c r="G39" s="76"/>
      <c r="H39" s="76"/>
      <c r="I39" s="76"/>
      <c r="J39" s="76"/>
      <c r="K39" s="76"/>
      <c r="L39" s="76"/>
      <c r="M39" s="76"/>
      <c r="N39" s="76"/>
      <c r="O39" s="76"/>
      <c r="P39" s="76"/>
      <c r="Q39" s="76"/>
      <c r="R39" s="76"/>
      <c r="S39" s="76"/>
      <c r="T39" s="77"/>
    </row>
    <row r="40" spans="1:20" s="46" customFormat="1" ht="15" x14ac:dyDescent="0.25">
      <c r="A40" s="79" t="s">
        <v>19</v>
      </c>
      <c r="B40" s="80"/>
      <c r="C40" s="81"/>
      <c r="D40" s="82" t="s">
        <v>115</v>
      </c>
      <c r="E40" s="83"/>
      <c r="F40" s="83"/>
      <c r="G40" s="83"/>
      <c r="H40" s="83"/>
      <c r="I40" s="83"/>
      <c r="J40" s="83"/>
      <c r="K40" s="83"/>
      <c r="L40" s="83"/>
      <c r="M40" s="83"/>
      <c r="N40" s="83"/>
      <c r="O40" s="83"/>
      <c r="P40" s="83"/>
      <c r="Q40" s="83"/>
      <c r="R40" s="83"/>
      <c r="S40" s="83"/>
      <c r="T40" s="84"/>
    </row>
    <row r="41" spans="1:20" s="42" customFormat="1" ht="15" x14ac:dyDescent="0.25">
      <c r="A41" s="102" t="s">
        <v>20</v>
      </c>
      <c r="B41" s="103"/>
      <c r="C41" s="104"/>
      <c r="D41" s="75" t="s">
        <v>116</v>
      </c>
      <c r="E41" s="76"/>
      <c r="F41" s="76"/>
      <c r="G41" s="76"/>
      <c r="H41" s="76"/>
      <c r="I41" s="76"/>
      <c r="J41" s="76"/>
      <c r="K41" s="76"/>
      <c r="L41" s="76"/>
      <c r="M41" s="76"/>
      <c r="N41" s="76"/>
      <c r="O41" s="76"/>
      <c r="P41" s="76"/>
      <c r="Q41" s="76"/>
      <c r="R41" s="76"/>
      <c r="S41" s="76"/>
      <c r="T41" s="77"/>
    </row>
    <row r="42" spans="1:20" s="42" customFormat="1" ht="15" x14ac:dyDescent="0.25">
      <c r="A42" s="72" t="s">
        <v>77</v>
      </c>
      <c r="B42" s="73"/>
      <c r="C42" s="74"/>
      <c r="D42" s="75" t="s">
        <v>70</v>
      </c>
      <c r="E42" s="76"/>
      <c r="F42" s="76"/>
      <c r="G42" s="76"/>
      <c r="H42" s="76"/>
      <c r="I42" s="76"/>
      <c r="J42" s="76"/>
      <c r="K42" s="76"/>
      <c r="L42" s="76"/>
      <c r="M42" s="76"/>
      <c r="N42" s="76"/>
      <c r="O42" s="76"/>
      <c r="P42" s="76"/>
      <c r="Q42" s="76"/>
      <c r="R42" s="76"/>
      <c r="S42" s="76"/>
      <c r="T42" s="77"/>
    </row>
    <row r="43" spans="1:20" s="42" customFormat="1" ht="15" x14ac:dyDescent="0.25">
      <c r="A43" s="72" t="s">
        <v>78</v>
      </c>
      <c r="B43" s="73"/>
      <c r="C43" s="74"/>
      <c r="D43" s="75" t="s">
        <v>69</v>
      </c>
      <c r="E43" s="76"/>
      <c r="F43" s="76"/>
      <c r="G43" s="76"/>
      <c r="H43" s="76"/>
      <c r="I43" s="76"/>
      <c r="J43" s="76"/>
      <c r="K43" s="76"/>
      <c r="L43" s="76"/>
      <c r="M43" s="76"/>
      <c r="N43" s="76"/>
      <c r="O43" s="76"/>
      <c r="P43" s="76"/>
      <c r="Q43" s="76"/>
      <c r="R43" s="76"/>
      <c r="S43" s="76"/>
      <c r="T43" s="77"/>
    </row>
    <row r="44" spans="1:20" s="42" customFormat="1" ht="15" x14ac:dyDescent="0.25">
      <c r="A44" s="72" t="s">
        <v>56</v>
      </c>
      <c r="B44" s="73"/>
      <c r="C44" s="74"/>
      <c r="D44" s="75" t="s">
        <v>74</v>
      </c>
      <c r="E44" s="76"/>
      <c r="F44" s="76"/>
      <c r="G44" s="76"/>
      <c r="H44" s="76"/>
      <c r="I44" s="76"/>
      <c r="J44" s="76"/>
      <c r="K44" s="76"/>
      <c r="L44" s="76"/>
      <c r="M44" s="76"/>
      <c r="N44" s="76"/>
      <c r="O44" s="76"/>
      <c r="P44" s="76"/>
      <c r="Q44" s="76"/>
      <c r="R44" s="76"/>
      <c r="S44" s="76"/>
      <c r="T44" s="77"/>
    </row>
    <row r="45" spans="1:20" s="42" customFormat="1" ht="15" x14ac:dyDescent="0.25">
      <c r="A45" s="72" t="s">
        <v>57</v>
      </c>
      <c r="B45" s="73"/>
      <c r="C45" s="74"/>
      <c r="D45" s="75" t="s">
        <v>71</v>
      </c>
      <c r="E45" s="76"/>
      <c r="F45" s="76"/>
      <c r="G45" s="76"/>
      <c r="H45" s="76"/>
      <c r="I45" s="76"/>
      <c r="J45" s="76"/>
      <c r="K45" s="76"/>
      <c r="L45" s="76"/>
      <c r="M45" s="76"/>
      <c r="N45" s="76"/>
      <c r="O45" s="76"/>
      <c r="P45" s="76"/>
      <c r="Q45" s="76"/>
      <c r="R45" s="76"/>
      <c r="S45" s="76"/>
      <c r="T45" s="77"/>
    </row>
    <row r="46" spans="1:20" s="42" customFormat="1" ht="15" x14ac:dyDescent="0.25">
      <c r="A46" s="105" t="s">
        <v>2</v>
      </c>
      <c r="B46" s="105"/>
      <c r="C46" s="105"/>
      <c r="D46" s="76" t="s">
        <v>72</v>
      </c>
      <c r="E46" s="76"/>
      <c r="F46" s="76"/>
      <c r="G46" s="76"/>
      <c r="H46" s="76"/>
      <c r="I46" s="76"/>
      <c r="J46" s="76"/>
      <c r="K46" s="76"/>
      <c r="L46" s="76"/>
      <c r="M46" s="76"/>
      <c r="N46" s="76"/>
      <c r="O46" s="76"/>
      <c r="P46" s="76"/>
      <c r="Q46" s="76"/>
      <c r="R46" s="76"/>
      <c r="S46" s="76"/>
      <c r="T46" s="77"/>
    </row>
    <row r="47" spans="1:20" s="42" customFormat="1" ht="15" x14ac:dyDescent="0.25">
      <c r="A47" s="72" t="s">
        <v>1</v>
      </c>
      <c r="B47" s="73"/>
      <c r="C47" s="74"/>
      <c r="D47" s="75" t="s">
        <v>11</v>
      </c>
      <c r="E47" s="76"/>
      <c r="F47" s="76"/>
      <c r="G47" s="76"/>
      <c r="H47" s="76"/>
      <c r="I47" s="76"/>
      <c r="J47" s="76"/>
      <c r="K47" s="76"/>
      <c r="L47" s="76"/>
      <c r="M47" s="76"/>
      <c r="N47" s="76"/>
      <c r="O47" s="76"/>
      <c r="P47" s="76"/>
      <c r="Q47" s="76"/>
      <c r="R47" s="76"/>
      <c r="S47" s="76"/>
      <c r="T47" s="77"/>
    </row>
    <row r="48" spans="1:20" s="42" customFormat="1" ht="15" x14ac:dyDescent="0.25">
      <c r="A48" s="72" t="s">
        <v>8</v>
      </c>
      <c r="B48" s="73"/>
      <c r="C48" s="74"/>
      <c r="D48" s="75" t="s">
        <v>75</v>
      </c>
      <c r="E48" s="76"/>
      <c r="F48" s="76"/>
      <c r="G48" s="76"/>
      <c r="H48" s="76"/>
      <c r="I48" s="76"/>
      <c r="J48" s="76"/>
      <c r="K48" s="76"/>
      <c r="L48" s="76"/>
      <c r="M48" s="76"/>
      <c r="N48" s="76"/>
      <c r="O48" s="76"/>
      <c r="P48" s="76"/>
      <c r="Q48" s="76"/>
      <c r="R48" s="76"/>
      <c r="S48" s="76"/>
      <c r="T48" s="77"/>
    </row>
    <row r="49" spans="1:20" s="42" customFormat="1" ht="15" x14ac:dyDescent="0.25">
      <c r="A49" s="72" t="s">
        <v>0</v>
      </c>
      <c r="B49" s="73"/>
      <c r="C49" s="74"/>
      <c r="D49" s="75" t="s">
        <v>76</v>
      </c>
      <c r="E49" s="76"/>
      <c r="F49" s="76"/>
      <c r="G49" s="76"/>
      <c r="H49" s="76"/>
      <c r="I49" s="76"/>
      <c r="J49" s="76"/>
      <c r="K49" s="76"/>
      <c r="L49" s="76"/>
      <c r="M49" s="76"/>
      <c r="N49" s="76"/>
      <c r="O49" s="76"/>
      <c r="P49" s="76"/>
      <c r="Q49" s="76"/>
      <c r="R49" s="76"/>
      <c r="S49" s="76"/>
      <c r="T49" s="77"/>
    </row>
    <row r="50" spans="1:20" s="42" customFormat="1" ht="16.5" customHeight="1" x14ac:dyDescent="0.25">
      <c r="A50" s="72" t="s">
        <v>3</v>
      </c>
      <c r="B50" s="73"/>
      <c r="C50" s="74"/>
      <c r="D50" s="75" t="s">
        <v>73</v>
      </c>
      <c r="E50" s="76"/>
      <c r="F50" s="76"/>
      <c r="G50" s="76"/>
      <c r="H50" s="76"/>
      <c r="I50" s="76"/>
      <c r="J50" s="76"/>
      <c r="K50" s="76"/>
      <c r="L50" s="76"/>
      <c r="M50" s="76"/>
      <c r="N50" s="76"/>
      <c r="O50" s="76"/>
      <c r="P50" s="76"/>
      <c r="Q50" s="76"/>
      <c r="R50" s="76"/>
      <c r="S50" s="76"/>
      <c r="T50" s="77"/>
    </row>
  </sheetData>
  <autoFilter ref="A1:T19">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autoFilter>
  <mergeCells count="50">
    <mergeCell ref="A44:C44"/>
    <mergeCell ref="D44:T44"/>
    <mergeCell ref="A45:C45"/>
    <mergeCell ref="D45:T45"/>
    <mergeCell ref="A46:C46"/>
    <mergeCell ref="D46:T46"/>
    <mergeCell ref="A41:C41"/>
    <mergeCell ref="D41:T41"/>
    <mergeCell ref="A42:C42"/>
    <mergeCell ref="D42:T42"/>
    <mergeCell ref="A43:C43"/>
    <mergeCell ref="D43:T43"/>
    <mergeCell ref="A47:C47"/>
    <mergeCell ref="D47:T47"/>
    <mergeCell ref="A48:C48"/>
    <mergeCell ref="D48:T48"/>
    <mergeCell ref="A49:C49"/>
    <mergeCell ref="D49:T49"/>
    <mergeCell ref="A50:C50"/>
    <mergeCell ref="D50:T50"/>
    <mergeCell ref="A1:T1"/>
    <mergeCell ref="A3:A4"/>
    <mergeCell ref="D3:D4"/>
    <mergeCell ref="K3:K4"/>
    <mergeCell ref="P3:P4"/>
    <mergeCell ref="Q3:Q4"/>
    <mergeCell ref="R3:S3"/>
    <mergeCell ref="T3:T4"/>
    <mergeCell ref="A2:T2"/>
    <mergeCell ref="F3:F4"/>
    <mergeCell ref="G3:G4"/>
    <mergeCell ref="H3:H4"/>
    <mergeCell ref="I3:I4"/>
    <mergeCell ref="J3:J4"/>
    <mergeCell ref="C3:C4"/>
    <mergeCell ref="E3:E4"/>
    <mergeCell ref="A35:K35"/>
    <mergeCell ref="A37:T37"/>
    <mergeCell ref="L3:L4"/>
    <mergeCell ref="M3:M4"/>
    <mergeCell ref="N3:N4"/>
    <mergeCell ref="O3:O4"/>
    <mergeCell ref="P35:T35"/>
    <mergeCell ref="B3:B4"/>
    <mergeCell ref="A38:C38"/>
    <mergeCell ref="D38:T38"/>
    <mergeCell ref="A39:C39"/>
    <mergeCell ref="D39:T39"/>
    <mergeCell ref="A40:C40"/>
    <mergeCell ref="D40:T40"/>
  </mergeCells>
  <conditionalFormatting sqref="J5:J34">
    <cfRule type="cellIs" dxfId="14" priority="31" operator="between">
      <formula>16</formula>
      <formula>25</formula>
    </cfRule>
    <cfRule type="cellIs" dxfId="13" priority="32" operator="between">
      <formula>12</formula>
      <formula>15</formula>
    </cfRule>
    <cfRule type="cellIs" dxfId="12" priority="33" operator="between">
      <formula>6</formula>
      <formula>10</formula>
    </cfRule>
    <cfRule type="cellIs" dxfId="11" priority="34" operator="between">
      <formula>3</formula>
      <formula>5</formula>
    </cfRule>
    <cfRule type="cellIs" dxfId="10" priority="35" operator="between">
      <formula>1</formula>
      <formula>2</formula>
    </cfRule>
  </conditionalFormatting>
  <conditionalFormatting sqref="L5:L34">
    <cfRule type="beginsWith" dxfId="9" priority="46" operator="beginsWith" text="Kısmen">
      <formula>LEFT(L5,LEN("Kısmen"))="Kısmen"</formula>
    </cfRule>
    <cfRule type="endsWith" dxfId="8" priority="47" operator="endsWith" text="Değil">
      <formula>RIGHT(L5,LEN("Değil"))="Değil"</formula>
    </cfRule>
    <cfRule type="beginsWith" dxfId="7" priority="48" operator="beginsWith" text="Yeterli">
      <formula>LEFT(L5,LEN("Yeterli"))="Yeterli"</formula>
    </cfRule>
    <cfRule type="beginsWith" dxfId="6" priority="49" operator="beginsWith" text="Zayıf">
      <formula>LEFT(L5,LEN("Zayıf"))="Zayıf"</formula>
    </cfRule>
  </conditionalFormatting>
  <conditionalFormatting sqref="O5:O34">
    <cfRule type="cellIs" dxfId="5" priority="40" operator="equal">
      <formula>"ÇOK DÜŞÜK"</formula>
    </cfRule>
    <cfRule type="containsText" dxfId="4" priority="41" operator="containsText" text="ÇOK YÜKSEK">
      <formula>NOT(ISERROR(SEARCH("ÇOK YÜKSEK",O5)))</formula>
    </cfRule>
    <cfRule type="cellIs" dxfId="3" priority="42" operator="equal">
      <formula>"YÜKSEK"</formula>
    </cfRule>
    <cfRule type="containsText" dxfId="2" priority="43" operator="containsText" text="ORTA">
      <formula>NOT(ISERROR(SEARCH("ORTA",O5)))</formula>
    </cfRule>
    <cfRule type="beginsWith" dxfId="1" priority="44" operator="beginsWith" text="DÜŞÜK">
      <formula>LEFT(O5,LEN("DÜŞÜK"))="DÜŞÜK"</formula>
    </cfRule>
    <cfRule type="containsText" dxfId="0" priority="45" operator="containsText" text="ÇOK DÜŞ">
      <formula>NOT(ISERROR(SEARCH("ÇOK DÜŞ",O5)))</formula>
    </cfRule>
  </conditionalFormatting>
  <dataValidations count="2">
    <dataValidation type="list" allowBlank="1" showInputMessage="1" showErrorMessage="1" sqref="L5:L34">
      <formula1>"Yeterli Değil, Kısmen Yeterli, Yeterli, Seçiniz, Zayıf"</formula1>
    </dataValidation>
    <dataValidation type="list" allowBlank="1" showInputMessage="1" showErrorMessage="1" sqref="E5:E34">
      <formula1>"Seçiniz, Teknolojik Riskler, Proje Riskleri, Stratejik Riskler, Operasyonel Riskler, Finansal Riskler, Uyum Riskleri"</formula1>
    </dataValidation>
  </dataValidations>
  <pageMargins left="0.25" right="0.25" top="0.75" bottom="0.75" header="0.3" footer="0.3"/>
  <pageSetup scale="30" orientation="landscape"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'Risk Haritası'!$C$2:$C$7</xm:f>
          </x14:formula1>
          <xm:sqref>H5:H34</xm:sqref>
        </x14:dataValidation>
        <x14:dataValidation type="list" allowBlank="1" showInputMessage="1" showErrorMessage="1">
          <x14:formula1>
            <xm:f>'Risk Haritası'!$D$8:$I$8</xm:f>
          </x14:formula1>
          <xm:sqref>I5:I34</xm:sqref>
        </x14:dataValidation>
        <x14:dataValidation type="list" allowBlank="1" showInputMessage="1" showErrorMessage="1">
          <x14:formula1>
            <xm:f>'Durum-Açıklama'!$A$1:$A$6</xm:f>
          </x14:formula1>
          <xm:sqref>T5:T34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Q11"/>
  <sheetViews>
    <sheetView workbookViewId="0">
      <selection activeCell="Q17" sqref="Q17"/>
    </sheetView>
  </sheetViews>
  <sheetFormatPr defaultRowHeight="15" x14ac:dyDescent="0.25"/>
  <cols>
    <col min="2" max="2" width="18.28515625" customWidth="1"/>
    <col min="3" max="3" width="6.28515625" customWidth="1"/>
    <col min="4" max="8" width="15.7109375" customWidth="1"/>
    <col min="9" max="9" width="0" hidden="1" customWidth="1"/>
  </cols>
  <sheetData>
    <row r="1" spans="1:17" ht="27" thickBot="1" x14ac:dyDescent="0.45">
      <c r="A1" s="106" t="s">
        <v>30</v>
      </c>
      <c r="B1" s="107"/>
      <c r="C1" s="107"/>
      <c r="D1" s="107"/>
      <c r="E1" s="107"/>
      <c r="F1" s="107"/>
      <c r="G1" s="107"/>
      <c r="H1" s="108"/>
    </row>
    <row r="2" spans="1:17" ht="15.75" hidden="1" thickBot="1" x14ac:dyDescent="0.3">
      <c r="A2" s="15"/>
      <c r="B2" s="16" t="s">
        <v>29</v>
      </c>
      <c r="C2" s="16" t="s">
        <v>29</v>
      </c>
      <c r="D2" s="15"/>
      <c r="E2" s="15"/>
      <c r="F2" s="15"/>
      <c r="G2" s="15"/>
      <c r="H2" s="15"/>
    </row>
    <row r="3" spans="1:17" ht="30" customHeight="1" thickBot="1" x14ac:dyDescent="0.3">
      <c r="A3" s="109" t="s">
        <v>31</v>
      </c>
      <c r="B3" s="3" t="s">
        <v>32</v>
      </c>
      <c r="C3" s="3">
        <v>5</v>
      </c>
      <c r="D3" s="10">
        <v>5</v>
      </c>
      <c r="E3" s="4">
        <v>10</v>
      </c>
      <c r="F3" s="19">
        <v>15</v>
      </c>
      <c r="G3" s="5">
        <v>20</v>
      </c>
      <c r="H3" s="6">
        <v>25</v>
      </c>
    </row>
    <row r="4" spans="1:17" ht="30" customHeight="1" x14ac:dyDescent="0.25">
      <c r="A4" s="110"/>
      <c r="B4" s="7" t="s">
        <v>33</v>
      </c>
      <c r="C4" s="7">
        <v>4</v>
      </c>
      <c r="D4" s="10">
        <v>4</v>
      </c>
      <c r="E4" s="8">
        <v>8</v>
      </c>
      <c r="F4" s="17">
        <v>12</v>
      </c>
      <c r="G4" s="5">
        <v>16</v>
      </c>
      <c r="H4" s="9">
        <v>20</v>
      </c>
    </row>
    <row r="5" spans="1:17" ht="30" customHeight="1" x14ac:dyDescent="0.25">
      <c r="A5" s="110"/>
      <c r="B5" s="7" t="s">
        <v>24</v>
      </c>
      <c r="C5" s="7">
        <v>3</v>
      </c>
      <c r="D5" s="10">
        <v>3</v>
      </c>
      <c r="E5" s="8">
        <v>6</v>
      </c>
      <c r="F5" s="8">
        <v>9</v>
      </c>
      <c r="G5" s="17">
        <v>12</v>
      </c>
      <c r="H5" s="20">
        <v>15</v>
      </c>
    </row>
    <row r="6" spans="1:17" ht="30" customHeight="1" x14ac:dyDescent="0.25">
      <c r="A6" s="110"/>
      <c r="B6" s="7" t="s">
        <v>34</v>
      </c>
      <c r="C6" s="7">
        <v>2</v>
      </c>
      <c r="D6" s="18">
        <v>2</v>
      </c>
      <c r="E6" s="10">
        <v>4</v>
      </c>
      <c r="F6" s="8">
        <v>6</v>
      </c>
      <c r="G6" s="8">
        <v>8</v>
      </c>
      <c r="H6" s="11">
        <v>10</v>
      </c>
    </row>
    <row r="7" spans="1:17" ht="30" customHeight="1" x14ac:dyDescent="0.25">
      <c r="A7" s="110"/>
      <c r="B7" s="7" t="s">
        <v>35</v>
      </c>
      <c r="C7" s="7">
        <v>1</v>
      </c>
      <c r="D7" s="18">
        <v>1</v>
      </c>
      <c r="E7" s="18">
        <v>2</v>
      </c>
      <c r="F7" s="10">
        <v>3</v>
      </c>
      <c r="G7" s="10">
        <v>4</v>
      </c>
      <c r="H7" s="10">
        <v>5</v>
      </c>
    </row>
    <row r="8" spans="1:17" ht="18" customHeight="1" x14ac:dyDescent="0.25">
      <c r="A8" s="113" t="s">
        <v>39</v>
      </c>
      <c r="B8" s="114"/>
      <c r="C8" s="115"/>
      <c r="D8" s="7">
        <v>1</v>
      </c>
      <c r="E8" s="7">
        <v>2</v>
      </c>
      <c r="F8" s="7">
        <v>3</v>
      </c>
      <c r="G8" s="7">
        <v>4</v>
      </c>
      <c r="H8" s="14">
        <v>5</v>
      </c>
      <c r="I8" t="s">
        <v>29</v>
      </c>
    </row>
    <row r="9" spans="1:17" ht="15.75" x14ac:dyDescent="0.25">
      <c r="A9" s="116"/>
      <c r="B9" s="117"/>
      <c r="C9" s="118"/>
      <c r="D9" s="12" t="s">
        <v>36</v>
      </c>
      <c r="E9" s="7" t="s">
        <v>26</v>
      </c>
      <c r="F9" s="7" t="s">
        <v>27</v>
      </c>
      <c r="G9" s="7" t="s">
        <v>25</v>
      </c>
      <c r="H9" s="13" t="s">
        <v>37</v>
      </c>
      <c r="I9" t="s">
        <v>29</v>
      </c>
    </row>
    <row r="10" spans="1:17" ht="34.5" thickBot="1" x14ac:dyDescent="0.3">
      <c r="A10" s="119"/>
      <c r="B10" s="120"/>
      <c r="C10" s="121"/>
      <c r="D10" s="111" t="s">
        <v>38</v>
      </c>
      <c r="E10" s="111"/>
      <c r="F10" s="111"/>
      <c r="G10" s="111"/>
      <c r="H10" s="112"/>
    </row>
    <row r="11" spans="1:17" x14ac:dyDescent="0.25">
      <c r="Q11" t="s">
        <v>111</v>
      </c>
    </row>
  </sheetData>
  <mergeCells count="4">
    <mergeCell ref="A1:H1"/>
    <mergeCell ref="A3:A7"/>
    <mergeCell ref="D10:H10"/>
    <mergeCell ref="A8:C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J5"/>
  <sheetViews>
    <sheetView workbookViewId="0">
      <selection activeCell="C5" sqref="C5:D5"/>
    </sheetView>
  </sheetViews>
  <sheetFormatPr defaultRowHeight="15" x14ac:dyDescent="0.25"/>
  <cols>
    <col min="1" max="1" width="11.140625" customWidth="1"/>
    <col min="2" max="2" width="10.7109375" customWidth="1"/>
    <col min="4" max="4" width="10.140625" customWidth="1"/>
    <col min="5" max="5" width="16" customWidth="1"/>
    <col min="6" max="6" width="11.85546875" customWidth="1"/>
    <col min="7" max="7" width="16.42578125" customWidth="1"/>
    <col min="8" max="8" width="18.5703125" customWidth="1"/>
    <col min="9" max="9" width="14.7109375" customWidth="1"/>
    <col min="10" max="10" width="20" customWidth="1"/>
  </cols>
  <sheetData>
    <row r="1" spans="1:10" ht="76.5" customHeight="1" x14ac:dyDescent="0.25">
      <c r="A1" s="122" t="s">
        <v>46</v>
      </c>
      <c r="B1" s="122"/>
      <c r="C1" s="123" t="s">
        <v>47</v>
      </c>
      <c r="D1" s="123"/>
      <c r="E1" s="124" t="s">
        <v>48</v>
      </c>
      <c r="F1" s="124"/>
      <c r="G1" s="124"/>
      <c r="H1" s="124"/>
      <c r="I1" s="124"/>
      <c r="J1" s="124"/>
    </row>
    <row r="2" spans="1:10" ht="90" customHeight="1" x14ac:dyDescent="0.25">
      <c r="A2" s="125" t="s">
        <v>49</v>
      </c>
      <c r="B2" s="125"/>
      <c r="C2" s="126">
        <v>0.1</v>
      </c>
      <c r="D2" s="126"/>
      <c r="E2" s="127" t="s">
        <v>50</v>
      </c>
      <c r="F2" s="128"/>
      <c r="G2" s="128"/>
      <c r="H2" s="128"/>
      <c r="I2" s="128"/>
      <c r="J2" s="128"/>
    </row>
    <row r="3" spans="1:10" ht="90" customHeight="1" x14ac:dyDescent="0.25">
      <c r="A3" s="130" t="s">
        <v>28</v>
      </c>
      <c r="B3" s="130"/>
      <c r="C3" s="126">
        <v>0.4</v>
      </c>
      <c r="D3" s="126"/>
      <c r="E3" s="127" t="s">
        <v>51</v>
      </c>
      <c r="F3" s="128"/>
      <c r="G3" s="128"/>
      <c r="H3" s="128"/>
      <c r="I3" s="128"/>
      <c r="J3" s="128"/>
    </row>
    <row r="4" spans="1:10" ht="90" customHeight="1" x14ac:dyDescent="0.25">
      <c r="A4" s="131" t="s">
        <v>52</v>
      </c>
      <c r="B4" s="131"/>
      <c r="C4" s="126">
        <v>0.8</v>
      </c>
      <c r="D4" s="126"/>
      <c r="E4" s="127" t="s">
        <v>53</v>
      </c>
      <c r="F4" s="128"/>
      <c r="G4" s="128"/>
      <c r="H4" s="128"/>
      <c r="I4" s="128"/>
      <c r="J4" s="128"/>
    </row>
    <row r="5" spans="1:10" ht="90" customHeight="1" x14ac:dyDescent="0.25">
      <c r="A5" s="129" t="s">
        <v>54</v>
      </c>
      <c r="B5" s="129"/>
      <c r="C5" s="126">
        <v>1</v>
      </c>
      <c r="D5" s="126"/>
      <c r="E5" s="127" t="s">
        <v>55</v>
      </c>
      <c r="F5" s="128"/>
      <c r="G5" s="128"/>
      <c r="H5" s="128"/>
      <c r="I5" s="128"/>
      <c r="J5" s="128"/>
    </row>
  </sheetData>
  <mergeCells count="15">
    <mergeCell ref="A5:B5"/>
    <mergeCell ref="C5:D5"/>
    <mergeCell ref="E5:J5"/>
    <mergeCell ref="A3:B3"/>
    <mergeCell ref="C3:D3"/>
    <mergeCell ref="E3:J3"/>
    <mergeCell ref="A4:B4"/>
    <mergeCell ref="C4:D4"/>
    <mergeCell ref="E4:J4"/>
    <mergeCell ref="A1:B1"/>
    <mergeCell ref="C1:D1"/>
    <mergeCell ref="E1:J1"/>
    <mergeCell ref="A2:B2"/>
    <mergeCell ref="C2:D2"/>
    <mergeCell ref="E2:J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activeCell="A7" sqref="A7"/>
    </sheetView>
  </sheetViews>
  <sheetFormatPr defaultRowHeight="15" x14ac:dyDescent="0.25"/>
  <cols>
    <col min="1" max="1" width="15.140625" customWidth="1"/>
  </cols>
  <sheetData>
    <row r="1" spans="1:1" x14ac:dyDescent="0.25">
      <c r="A1" t="s">
        <v>40</v>
      </c>
    </row>
    <row r="2" spans="1:1" x14ac:dyDescent="0.25">
      <c r="A2" t="s">
        <v>41</v>
      </c>
    </row>
    <row r="3" spans="1:1" x14ac:dyDescent="0.25">
      <c r="A3" t="s">
        <v>42</v>
      </c>
    </row>
    <row r="4" spans="1:1" x14ac:dyDescent="0.25">
      <c r="A4" t="s">
        <v>43</v>
      </c>
    </row>
    <row r="5" spans="1:1" x14ac:dyDescent="0.25">
      <c r="A5" t="s">
        <v>44</v>
      </c>
    </row>
    <row r="6" spans="1:1" x14ac:dyDescent="0.25">
      <c r="A6"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Birim Risk Kontrol Eylem Planı</vt:lpstr>
      <vt:lpstr>Risk Haritası</vt:lpstr>
      <vt:lpstr>Risk Yeterlilik Katsayısı</vt:lpstr>
      <vt:lpstr>Durum-Açıklama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Oğuz POLATTAŞ</dc:creator>
  <cp:lastModifiedBy>Casper</cp:lastModifiedBy>
  <cp:lastPrinted>2026-05-15T07:49:08Z</cp:lastPrinted>
  <dcterms:created xsi:type="dcterms:W3CDTF">2013-07-02T07:39:59Z</dcterms:created>
  <dcterms:modified xsi:type="dcterms:W3CDTF">2026-06-22T12:21:22Z</dcterms:modified>
</cp:coreProperties>
</file>