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2"/>
  </bookViews>
  <sheets>
    <sheet name="2023 Yılında Kapanan Projeler" sheetId="1" r:id="rId1"/>
    <sheet name="2023 Yılı Sözleşmesi Yapılan Pr" sheetId="2" r:id="rId2"/>
    <sheet name="Hesap Özeti" sheetId="3" r:id="rId3"/>
  </sheets>
  <externalReferences>
    <externalReference r:id="rId4"/>
  </externalReferences>
  <definedNames>
    <definedName name="_xlnm._FilterDatabase" localSheetId="0" hidden="1">'2023 Yılında Kapanan Projeler'!$A$2:$K$85</definedName>
  </definedNames>
  <calcPr calcId="144525"/>
</workbook>
</file>

<file path=xl/calcChain.xml><?xml version="1.0" encoding="utf-8"?>
<calcChain xmlns="http://schemas.openxmlformats.org/spreadsheetml/2006/main">
  <c r="M67" i="2" l="1"/>
  <c r="L67" i="2"/>
  <c r="K67" i="2"/>
  <c r="D6" i="3" l="1"/>
  <c r="J11" i="3"/>
  <c r="J10" i="3"/>
  <c r="N10" i="3" s="1"/>
  <c r="L9" i="3"/>
  <c r="H9" i="3"/>
  <c r="D9" i="3"/>
  <c r="L8" i="3"/>
  <c r="H8" i="3"/>
  <c r="F8" i="3"/>
  <c r="D8" i="3"/>
  <c r="L7" i="3"/>
  <c r="H7" i="3"/>
  <c r="F7" i="3"/>
  <c r="D7" i="3"/>
  <c r="L6" i="3"/>
  <c r="H6" i="3"/>
  <c r="F6" i="3"/>
  <c r="J6" i="3" l="1"/>
  <c r="N6" i="3" s="1"/>
  <c r="J8" i="3"/>
  <c r="N8" i="3" s="1"/>
  <c r="J9" i="3"/>
  <c r="N9" i="3" s="1"/>
  <c r="L12" i="3"/>
  <c r="J7" i="3"/>
  <c r="N7" i="3" s="1"/>
  <c r="N11" i="3"/>
  <c r="J86" i="1"/>
  <c r="K86" i="1"/>
  <c r="I86" i="1"/>
  <c r="J12" i="3" l="1"/>
  <c r="N12" i="3"/>
</calcChain>
</file>

<file path=xl/comments1.xml><?xml version="1.0" encoding="utf-8"?>
<comments xmlns="http://schemas.openxmlformats.org/spreadsheetml/2006/main">
  <authors>
    <author>Yazar</author>
  </authors>
  <commentList>
    <comment ref="E29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Zeka Oyunlarının İlkokul İkinci Sınıf Öğrencilerinin Dikkat ve Görsel Algılarına Etkisi önceki proje başlığı 2023-21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Sınıf Öğretmenlerinin Matematik Dersi Öğretim Programını Uyarlama Sürecinin İncelenmesi ve Uyarlamaya Yönelik Bir Program Geliştirme Çalışması 2023-23</t>
        </r>
      </text>
    </comment>
  </commentList>
</comments>
</file>

<file path=xl/sharedStrings.xml><?xml version="1.0" encoding="utf-8"?>
<sst xmlns="http://schemas.openxmlformats.org/spreadsheetml/2006/main" count="1047" uniqueCount="503">
  <si>
    <t>PROJE KODU</t>
  </si>
  <si>
    <t>PROJE YÜRÜTÜCÜSÜ ÜNVANI</t>
  </si>
  <si>
    <t>PROJE YÜRÜTÜCÜSÜ ADI SOYADI</t>
  </si>
  <si>
    <t xml:space="preserve">ÖNEREN BİRİM </t>
  </si>
  <si>
    <t>PROJE BAŞLIĞI</t>
  </si>
  <si>
    <t>BAŞLAMA TARİHİ</t>
  </si>
  <si>
    <t>SÜRE</t>
  </si>
  <si>
    <t>BİTİŞ TARİHİ</t>
  </si>
  <si>
    <t xml:space="preserve">PROJENİN DURUMU </t>
  </si>
  <si>
    <t>KABUL KARAR NO</t>
  </si>
  <si>
    <t>6602b-FEN/19-306</t>
  </si>
  <si>
    <t>Dr.Öğr.Üyesi</t>
  </si>
  <si>
    <t>İlkgül KAYA ZENBİLCİ</t>
  </si>
  <si>
    <t>FEN EDB FAK</t>
  </si>
  <si>
    <t>Selanik'teki Bizans Dönemi Yapı Cephelerinde Tuğla Uygulamaları</t>
  </si>
  <si>
    <t>36 AY</t>
  </si>
  <si>
    <t>1- TAMAMLANDI</t>
  </si>
  <si>
    <t>2023-1</t>
  </si>
  <si>
    <t>6602c-FBE/19-330</t>
  </si>
  <si>
    <t>Mustafa KOCAKAYA</t>
  </si>
  <si>
    <t>FEN BİL ENS</t>
  </si>
  <si>
    <t>ÜZÜMDERE YABAN HAYATI GELİŞTİRME SAHASI'NIN (ANTALYA) LİKEN VE LİKENİKOL MANTAR FLORASI</t>
  </si>
  <si>
    <t>6602c-TF/19-333</t>
  </si>
  <si>
    <t>Yunus ARIKAN</t>
  </si>
  <si>
    <t>TIP FAK</t>
  </si>
  <si>
    <t>Y Mikrodelesyonlarının Erkek İnfertilitesindeki Rollerinin Araştırılması</t>
  </si>
  <si>
    <t>2023-5</t>
  </si>
  <si>
    <t>6602c-ZF/19-334</t>
  </si>
  <si>
    <t>Prof. Dr.</t>
  </si>
  <si>
    <t>Belgin Coşge ŞENKAL</t>
  </si>
  <si>
    <t>ZİRAAT FAK</t>
  </si>
  <si>
    <t>Misk adaçayı (Salvia sclarea L.)'nın bazı morfolojik, tarımsal ve kimyasal özellikleri üzerine etil metansülfonat (EMS)'ın etkisinin M1 generasyonunda değerlendirilmesi</t>
  </si>
  <si>
    <t>2023-6</t>
  </si>
  <si>
    <t>6602b-VET/19-347</t>
  </si>
  <si>
    <t>Araş.Gör.Dr</t>
  </si>
  <si>
    <t>İmran GARİP</t>
  </si>
  <si>
    <t>VETF</t>
  </si>
  <si>
    <t>YOZGAT BÖLGESİNDE ÜRETİLEN ÇİĞ İNEK SÜTLERİNDE AFLATOKSİN M1 İÇERİKLERİNİN ARAŞTIRILMASI</t>
  </si>
  <si>
    <t>2023-14</t>
  </si>
  <si>
    <t>6602c-TF/19-350</t>
  </si>
  <si>
    <t>Ayça ÇAKMAK</t>
  </si>
  <si>
    <t>Farelerde oluşturulan deneysel ağrı modellerine karşı 1,4 sineol ve Eucalyptol'ün antinosiseptif etkilerinde TRP kanallarının rolü.</t>
  </si>
  <si>
    <t>2023-23</t>
  </si>
  <si>
    <t>6601a-FBE/20-363</t>
  </si>
  <si>
    <t>Murat ŞAHİN</t>
  </si>
  <si>
    <t>Atık cam tozu ve öğütülmüş kireç taşının Portland çimentosunun bazı özellikleri üzerine etkileri</t>
  </si>
  <si>
    <t>2023-13</t>
  </si>
  <si>
    <t>6602c-MÜH/20-369</t>
  </si>
  <si>
    <t>Mustafa ERBAKAN</t>
  </si>
  <si>
    <t>MÜH MİM FAK</t>
  </si>
  <si>
    <t>Farklı Bakteri Türlerinin Çimentolu Kompozitlerin Kendiliğinden İyileşmesine Etkisinin İncelenmesi</t>
  </si>
  <si>
    <t>6608-MÜH/20-370</t>
  </si>
  <si>
    <t>Kenevir Sapı İçeren Düşük Yoğunluklu Biyokompozitlerin Üretiminin ve Özelliklerinin Araştırılması  (BÖLGESEL KENEVİR)</t>
  </si>
  <si>
    <t>30 AY</t>
  </si>
  <si>
    <t>2023-4</t>
  </si>
  <si>
    <t>6602c-TF/20-381</t>
  </si>
  <si>
    <t>Ali AYDIN</t>
  </si>
  <si>
    <t>Kenevir (Cannabis sativa L.) yaprağı ekstresinin tek başına ve sisplatin, 5-fluorourasil, oksaliplatin, kolşisin, kamptotesin, metronidazol ve miltefozin ile ikili kombinasyonlar halinde insan kemik osteosarkom hücre hattı üzerindeki antiproliferatif etkileri</t>
  </si>
  <si>
    <t>6602a-MÜH/20-385</t>
  </si>
  <si>
    <t>Doç. Dr.</t>
  </si>
  <si>
    <t>Caner KAYA ÖZER</t>
  </si>
  <si>
    <t>Kahramanmaraş ili kuzeyinde ve doğusunda yüzeyleyen Üst Kretase-Miyosen yaşlı sedimanter birimlerin, planktonik foraminifer, nannofosil biyostratigrafisi ve paleoekolojik özelliklerinin belirlenmesi</t>
  </si>
  <si>
    <t>2023-12</t>
  </si>
  <si>
    <t>6601b-FBE/20-391</t>
  </si>
  <si>
    <t>Hasan Dağı (Aksaray-Niğde) Liken ve Likenikol Mantar Florası</t>
  </si>
  <si>
    <t>6602c-TF/20-394</t>
  </si>
  <si>
    <t>Kenevir (Cannabis sativa L.) Yaprağı Ekstresi Kullanılarak 'Yeşil Sentez' Yöntemiyle Gümüş Nanopartiküllerinin Sentezi, Karakterizasyonu ve Antikanser Etkilerinin Belirlenmesi</t>
  </si>
  <si>
    <t>2023-7</t>
  </si>
  <si>
    <t>6608-BİLTEM/20-408</t>
  </si>
  <si>
    <t>Ahmad ALSALEH</t>
  </si>
  <si>
    <t>BİLTEM</t>
  </si>
  <si>
    <t>BAZI KENEVİR GENOTİPLERİNDE KALITSAL VE KİMYASAL ÇEŞİTLİLİĞIN BELIRLENMESİ (BÖLGESEL KENEVİR)</t>
  </si>
  <si>
    <t>6608-ZF/20-409</t>
  </si>
  <si>
    <t>Cennet YAMAN</t>
  </si>
  <si>
    <t>Farklı Kenevir (Cannabis sativa var. sativa) Genotiplerinin In Vıtro Şartlarda Mikro Çoğaltım Protokolünün Belirlenmesi (BÖLGESEL KENEVİR)</t>
  </si>
  <si>
    <t>2023-22</t>
  </si>
  <si>
    <t>6608-TF/20-411</t>
  </si>
  <si>
    <t>Saç kaybına (alopecia) karşı nanoteknoloji yardımıyla çözünebilir CBD oil formülasyonlarının geliştirilmesi ve hücrü kültürü ortamında in vitro olarak test edilmesi  (BÖLGESEL KENEVİR)</t>
  </si>
  <si>
    <t>6608-ZF/20-413</t>
  </si>
  <si>
    <t>Yozgat ekolojik koşullarında kenevir (Cannabis sativa L.) yetiştiriciliği için uygun ekim zamanının belirlenmesi  (BÖLGESEL KENEVİR)</t>
  </si>
  <si>
    <t>6608-ZF/20-420</t>
  </si>
  <si>
    <t>Gamze PEKBEY</t>
  </si>
  <si>
    <t>Kenevir (Cannabis sativa L.) Ekstrakt ve Uçucu Yağının Süne [Eurygaster spp. (Hem: Scutelleridae)] Üzerindeki Toksisitesi  (BÖLGESEL KENEVİR)</t>
  </si>
  <si>
    <t>24 AY</t>
  </si>
  <si>
    <t>6601a-FBE/20-433</t>
  </si>
  <si>
    <t xml:space="preserve">Mustafa KOCAKAYA </t>
  </si>
  <si>
    <t>Türkiye'de yayılış gösteren Squamarina cartilaginea (With.) P. James türünün biyolojik aktivitesi yönünden incelenmesi.</t>
  </si>
  <si>
    <t>12 AY</t>
  </si>
  <si>
    <t>6602c-TF/21-437</t>
  </si>
  <si>
    <t>Serkan ŞAHİN</t>
  </si>
  <si>
    <t>Farelerde asetaminofen ile oluşturuluşmuş karaciğer ve böbrek hasarında losartanın koruyucu etkisinin değerlendirilmesi</t>
  </si>
  <si>
    <t>2023-18</t>
  </si>
  <si>
    <t>6601b-FBE/21-440</t>
  </si>
  <si>
    <t>Mustafa YAZ</t>
  </si>
  <si>
    <t>Brakial Pleksus Hastaları İçin Üst Uzuv Giyilebilir Dış İskelet Robot Kol Sisteminin Tasarımı ve Uygulaması</t>
  </si>
  <si>
    <t>6602a-MÜH/21-442</t>
  </si>
  <si>
    <t>Seçil Gül MEYDAN YILDIZ</t>
  </si>
  <si>
    <t>Kentsel Dönüşüm Projelerinin Sosyo-Mekansal Yapıya Etkileri: Yozgat Örneği</t>
  </si>
  <si>
    <t>6601b-FEN/21-450</t>
  </si>
  <si>
    <t>Hatice KANBUR ÇAVUŞ</t>
  </si>
  <si>
    <t>LİSANSÜSTÜ EE</t>
  </si>
  <si>
    <t>KİMYASAL BANYO YÖNTEMİYLE ÜRETİLEN FARKLI ALKALİ METAL KATKILI CdS İNCE FİLMLERİN YAPISAL, OPTİK VE ELEKTRONİK ÖZELLİKLERİNİN İNCELENMESİ</t>
  </si>
  <si>
    <t>6600-FEN/21-451</t>
  </si>
  <si>
    <t>İrfan KOCA</t>
  </si>
  <si>
    <t>Aril Hidrazonal Bileşikleri Üzerinden Yeni Salisilat ve İndazol Türevi Bileşiklerin Sentezi, Karakterizasyonu ve Antikanser Aktivite Çalışmaları</t>
  </si>
  <si>
    <t>2023-21</t>
  </si>
  <si>
    <t>6601a-LEE/21-452</t>
  </si>
  <si>
    <t>Mehmet DOĞAN</t>
  </si>
  <si>
    <t>Dalgalı yüzeylere sahip uzunlamasına vorteks üreten vorteks üreticilerin ısıl performansının deneysel araştırılması</t>
  </si>
  <si>
    <t>2023-20</t>
  </si>
  <si>
    <t>6608-MÜH/21-456</t>
  </si>
  <si>
    <t>Yüksel TAŞDEMİR</t>
  </si>
  <si>
    <t>Endüstriyel Kenevirden Piroliz İşlemi İle Elde Edilen Biyoçarın Bitümlü Karışımların Yaşlanmasına Etkisinin Araştırılması (BÖLGESEL KENEVİR)</t>
  </si>
  <si>
    <t>18 AY</t>
  </si>
  <si>
    <t>2023-02</t>
  </si>
  <si>
    <t>6602c-TF/21-458</t>
  </si>
  <si>
    <t>Emin KAYMAK</t>
  </si>
  <si>
    <t>Metotreksat Uyarılı Rat Testis Hasarında Timokinon'un NRF2/ NF-κB/MAPK Yolağı Üzerine Etkisi</t>
  </si>
  <si>
    <t>6602c-FEN/21-459</t>
  </si>
  <si>
    <t>Ali DELİBAŞ</t>
  </si>
  <si>
    <t>KENEVİR YAĞI İÇEREN SU BAZLI ALKİD İÇEREN KOMPOZİT LATEKSLERİN SENTEZİ VE KARAKTERİZASYONU</t>
  </si>
  <si>
    <t>6602a-FEN/21-464</t>
  </si>
  <si>
    <t>Şeyda ERDOĞAN</t>
  </si>
  <si>
    <t>Yamula Barajı Su ve Balık Örneklerinde Mikroplastik Kirliliği Seviyesinin Belirlenmesi</t>
  </si>
  <si>
    <t>6602c-SMYO/21-465</t>
  </si>
  <si>
    <t>Yusuf SERT</t>
  </si>
  <si>
    <t>SORGUN MYO</t>
  </si>
  <si>
    <t>Azo-Hetero Halkalı Sistemler İçeren Yeni Korozyon İnhibitörleri Üzerine Deneysel ve Teorik İncelemeler</t>
  </si>
  <si>
    <t>6602c-TF/21-466</t>
  </si>
  <si>
    <t>Aslı Oflamaz</t>
  </si>
  <si>
    <t>Ratlardaki Alkol Bağımlılığı Modelinin Beyindeki Otofajik Yolak Üzerine TRPM2 Katyon Kanallarının Rolü</t>
  </si>
  <si>
    <t>2023-10</t>
  </si>
  <si>
    <t>6608-MÜH/21-467</t>
  </si>
  <si>
    <t>Yuşa ŞAHİN</t>
  </si>
  <si>
    <t>KENEVİR ESASLI BİYOKOMPOZİT YALITIM MALZEMELERİNİN MEKANİK ÖZELLİKLERİNİN ARAŞTIRILMASI  (BÖLGESEL KENEVİR)</t>
  </si>
  <si>
    <t>6602c-TF/21-469</t>
  </si>
  <si>
    <t>Polikistik Over Sendromunda Klinik Ekzom Çalışmaları</t>
  </si>
  <si>
    <t>6602c-TF/21-471</t>
  </si>
  <si>
    <t>Ratlardaki Alkol Bağımlılığı Modelinde Kalpteki TRPM2 Katyon Kanallarının MAPK/JNK ve Otofaji Sinyal Yolağı Üzerine Etkinliğinin Araştırılması</t>
  </si>
  <si>
    <t>6602c-ZF/21-472</t>
  </si>
  <si>
    <t>Murat ÖZTÜRK</t>
  </si>
  <si>
    <t>Bazı Sebzelerde Enfeksiyona Neden Olan Pectobacterium İzolatlarının Multi Lokus Sekans Tiplendirmesine Dayalı Moleküler Tanılarının Yapılması</t>
  </si>
  <si>
    <t>6608-TF/21-475</t>
  </si>
  <si>
    <t xml:space="preserve">Vugar Ali TÜRKSOY </t>
  </si>
  <si>
    <t>THLE-2 Karaciğer Hücre Hattında Toksik Metallerin Oluşturduğu Zararlı Etkilere Karşı Kannabidiol'ün Koruyucu Etkisinin Değerlendirilmesi  (BÖLGESEL KENEVİR)</t>
  </si>
  <si>
    <t>6602c-SMYO/21-479</t>
  </si>
  <si>
    <t>Stiren-Divinil Benzen Kopolimer Emdirilmiş Betonların Mekanik Özelliklerin Araştırılması Ve Kuantum Kimyasal Hesaplamalar</t>
  </si>
  <si>
    <t>6602b-KAE/21-482</t>
  </si>
  <si>
    <t>Esra YILDIZ</t>
  </si>
  <si>
    <t>KENEVİR</t>
  </si>
  <si>
    <t>BOYA DUYARLI GÜNEŞ PİLİ (DSSC) UYGULAMALARI İÇİN KENEVİR LİFLERİNDEN KARBON ELEKTROT ÜRETİLMESİ VE ELEKTRİKSEL ÖZELLİKLERİNİN İNCELENMESİ</t>
  </si>
  <si>
    <t>6608-MÜH/21-484</t>
  </si>
  <si>
    <t>Mücella ÖZBAY KARAKUŞ </t>
  </si>
  <si>
    <t>KARBON NİTRÜRLE MODİFİYE EDİLMİŞ KENEVİR (CANNABIS SATIVA L.) ESASLI ELEKTROKATALİTİK MATERYAL ÜRETİMİ VE GÜNEŞ PİLLERİNDE UYGULAMASI  (BÖLGESEL KENEVİR)</t>
  </si>
  <si>
    <t>6608-ZF/21-485</t>
  </si>
  <si>
    <t>Fatma HAYIT</t>
  </si>
  <si>
    <t>Farklı Oranlarda Kenevir Ununun Glutensiz Kek Yapımında Kullanımı ve Glutensiz Kekin Kalite Özelliklerine Etkisi (BÖLGESEL KENEVİR)</t>
  </si>
  <si>
    <t>6602c-ASYO/21-490</t>
  </si>
  <si>
    <t xml:space="preserve">Doç.Dr. </t>
  </si>
  <si>
    <t>Soner ÖZEN </t>
  </si>
  <si>
    <t>AKDAĞMADENİ SYO</t>
  </si>
  <si>
    <t>Sağlık Kuruluşlarında Termal Konfor Koşullarının ve
 Gürültü Düzeylerinin İncelenmesi</t>
  </si>
  <si>
    <t>TGA-2021-863</t>
  </si>
  <si>
    <t>Sevilay VURAL</t>
  </si>
  <si>
    <t>Akut migren tipi baş ağrılı hastalardaki eser element ve ağır metal düzeylerinin sağlıklı bireyler ile karşılaştırılması</t>
  </si>
  <si>
    <t>FYL-2021-877</t>
  </si>
  <si>
    <t>Mehmet AKİF BOZ</t>
  </si>
  <si>
    <t>Horozlarda (ATAKS) Zenginleştirilmiş Çevrenin Performans, Davranış ve Vücut Kusurları Üzerine Etkisi</t>
  </si>
  <si>
    <t>SGA-2022-878</t>
  </si>
  <si>
    <t>Nazike KARAGÖZOĞLU</t>
  </si>
  <si>
    <t>EĞİTİM FAK</t>
  </si>
  <si>
    <t xml:space="preserve"> Uluslararası Öğrencilerin Türkiye Yozgat ve Türk Kültürü Algısı</t>
  </si>
  <si>
    <t>SGA-2021-879</t>
  </si>
  <si>
    <t>Ceylan Şen</t>
  </si>
  <si>
    <t>Cebir Öncesi Dönemdeki Öğrencilerin Cebirsel Düşünce Gelişimlerinin İncelenmesi</t>
  </si>
  <si>
    <t>11 AY</t>
  </si>
  <si>
    <t>TKA-2022-901</t>
  </si>
  <si>
    <t>Rukiye Höbek AKARSU</t>
  </si>
  <si>
    <t>SAĞLIK BİLİMLERİ FAKÜLTESİ</t>
  </si>
  <si>
    <t>Ratlarda Oluşturulan İnsizyon Kesisinde Kenevir Yağının İyileşme Sürecine Etkisinin Araştırılması</t>
  </si>
  <si>
    <t>FYL-2021-902</t>
  </si>
  <si>
    <t>Halil Erhan EROĞLU</t>
  </si>
  <si>
    <t>Termik santral bölgesinde yaşayan insanların periferal kan lenfositlerinde genotoksik etkilerin belirlenmesi</t>
  </si>
  <si>
    <t>9 AY</t>
  </si>
  <si>
    <t>SGA-2022-912</t>
  </si>
  <si>
    <t>Şafak ETİKE</t>
  </si>
  <si>
    <t>İLETİŞİM FAK</t>
  </si>
  <si>
    <t>Yozgat Bozok Üniversitesi Öğrencilerinin Dijital Okuryazarlık Düzeyi Araştırması</t>
  </si>
  <si>
    <t>12 Ay</t>
  </si>
  <si>
    <t>FYL-2021-922</t>
  </si>
  <si>
    <t>Ramazan COŞKUN</t>
  </si>
  <si>
    <t>Manyetik Reçine Sentezi: Sulu Çözeltilerden Boyarmadde Giderimi</t>
  </si>
  <si>
    <t>FHD-2022-923</t>
  </si>
  <si>
    <t>Dr. Öğ. Üyesi</t>
  </si>
  <si>
    <t>FATMA HAYIT</t>
  </si>
  <si>
    <t>BOGAZLIYAN MYO</t>
  </si>
  <si>
    <t>Kenevir Tohumu Ununun Glutensiz Bisküvilerin Besin Değeri ve Kalitesi Üzerine Etkisi</t>
  </si>
  <si>
    <t>TGA-2022-926</t>
  </si>
  <si>
    <t>Nilgün ÖZBAŞ</t>
  </si>
  <si>
    <t>Total Diz Protezi Olan Hastalarda Transkütan Elektriksel Sinir Stimülasyonunun Ağrı Fonksiyonellik ve Yaşam Kalitesi Üzerine Etkisi</t>
  </si>
  <si>
    <t>13 AY</t>
  </si>
  <si>
    <t>TTU-2022-974</t>
  </si>
  <si>
    <t>Demet AYDOĞAN KIRMIZI</t>
  </si>
  <si>
    <t>Gebelikte serum myonektin düzeyinin obezite ile ilişkisi ve normal gebelerle karşılastırılması</t>
  </si>
  <si>
    <t>FBG-2022-976</t>
  </si>
  <si>
    <t>öğr. Gör. Dr.</t>
  </si>
  <si>
    <t>Zeliha ERBAŞ</t>
  </si>
  <si>
    <t>Farklı Nanomateryallerin Sentezi, Karekterizasyonu ve Biyolojik Aktivitelerinin İncelenmesi</t>
  </si>
  <si>
    <t>18 ay</t>
  </si>
  <si>
    <t>TGA-2022-982</t>
  </si>
  <si>
    <t>Dr. Öğr. Üyesi</t>
  </si>
  <si>
    <t>Yusuf KÜÇÜKBAĞRIAÇIK</t>
  </si>
  <si>
    <t>Meme kanseri hücrelerinde Lycopodium clavatumun ekstraktının potansiyel antikanser aktivitesinin değerlendirilmesi</t>
  </si>
  <si>
    <t>20 AY</t>
  </si>
  <si>
    <t>THD-2022-983</t>
  </si>
  <si>
    <t>Fatma Dilara BAYSAN</t>
  </si>
  <si>
    <t>Diş Hekimliği Fakültesi</t>
  </si>
  <si>
    <t>Kenevir lifi ilavesinin ısıyla polimerize olan akril kaide materyalinin mekanik özellikleri, akril dişe bağlantısı ve su emilimi üzerindeki etkilerinin değerlendirilmesi</t>
  </si>
  <si>
    <t>12 ay</t>
  </si>
  <si>
    <t>TÇD-2022-985</t>
  </si>
  <si>
    <t>Deneysel Epilepsi Modelinde Solunum İzlemi ve Akciğerlerdeki İçeri Doğrultucu Potasyum Kanalları İfadesi</t>
  </si>
  <si>
    <t>18 Ay</t>
  </si>
  <si>
    <t>FYL-2022-986</t>
  </si>
  <si>
    <t>Ramazan ÇOŞKUN</t>
  </si>
  <si>
    <t>MANYETİK POLİMERİK REÇİNE İLE SULU ÇÖZELTİLERDEN REMAZOL BRİLLANT BLUE R RBBR ADSORBSİYONU</t>
  </si>
  <si>
    <t>10 AY</t>
  </si>
  <si>
    <t>FYL-2022-994</t>
  </si>
  <si>
    <t>Farklı Bağlayıcılar ile Üretilen Kenevir Tuğlaların Mekanik ve Isıl Özelikleri</t>
  </si>
  <si>
    <t>9 Ay</t>
  </si>
  <si>
    <t>2023-11</t>
  </si>
  <si>
    <t>FYL-2022-1009</t>
  </si>
  <si>
    <t>YÜCEL GÜNEY</t>
  </si>
  <si>
    <t>Kenevir Esaslı Geotekstil Takviyesinin Zayıf Zeminlerin Üzerindeki Etkisinin Araştırılması</t>
  </si>
  <si>
    <t>5 AY</t>
  </si>
  <si>
    <t>FYL-2022-1013</t>
  </si>
  <si>
    <t>KENEVİR LİFLERİNİN, MERMER TOZU VE UÇUCU KÜL İLE İYİLEŞTİRİLMİŞ KİLLİ ZEMİNLERİN DAYANIMINA ETKİSİNİN ARAŞTIRILMASI</t>
  </si>
  <si>
    <t>SGA-2022-1019</t>
  </si>
  <si>
    <t>EJDER ÇELİK</t>
  </si>
  <si>
    <t>Üniversite Öğrencilerinde Sosyal Sermaye ve Eğitim Beklentilerini Karşılama Durumunun İncelenmesi</t>
  </si>
  <si>
    <t>FYL-2022-1023</t>
  </si>
  <si>
    <t>Alaettin ÖZER</t>
  </si>
  <si>
    <t>Diz İmplantı Polietilen Insert Yüzeyindeki Aşınmanın Dizdeki Gerçek Dinamik yüklemeler Posterior Tibial Açısı Değişimi ve AnteriorPosterior Öteleme ile InteriorExterior Dönme etkileri Altında Sayısal Olarak İncelenmesi</t>
  </si>
  <si>
    <t>11 Ay</t>
  </si>
  <si>
    <t>FYL-2022-1033</t>
  </si>
  <si>
    <t>Soner ÖZEN</t>
  </si>
  <si>
    <t>OTOMOBİL BAKIM TAMİR VE ONARIM İŞLEMLERİNİ YAPAN İŞLETMELERDEKİ EGZOZ EMİSYON GAZ ORANLARININ BELİRLENMESİ YOZGAT İLİ</t>
  </si>
  <si>
    <t>FYL-2022-1037</t>
  </si>
  <si>
    <t>YÜKSEL TAŞDEMİR</t>
  </si>
  <si>
    <t>Çam Kozalağının Pirolizinden Elde Edilen Biyoyağ ve Biyoçarın Bitümlü Karışımların Mekanik Özelliklerine Etkisi</t>
  </si>
  <si>
    <t>14 AY</t>
  </si>
  <si>
    <t>THD-2022-1040</t>
  </si>
  <si>
    <t>seçil sevinç temizkan</t>
  </si>
  <si>
    <t>Türkiye Genelindeki Canine Parvovirus Suşlarının Amplikon Sekansı ile Araştırılması</t>
  </si>
  <si>
    <t>FYL-2022-1042</t>
  </si>
  <si>
    <t>Meme Kanseri Hücre Hattı MDA-MB-231 Üzerine Cladonia furcatanın Koruyucu Etkisinin Belirlenmesi</t>
  </si>
  <si>
    <t>FYL-2022-1046</t>
  </si>
  <si>
    <t>Levent YAZİCİ</t>
  </si>
  <si>
    <t>Kenevir Cannabis sativa L Yetiştiriciliğinde Su Tutucu Polimer Uygulamalarının Verim ve Kalite Özellikleri Üzerine Etkisi</t>
  </si>
  <si>
    <t>FYL-2022-1048</t>
  </si>
  <si>
    <t>Recep ŞAHİNGÖZ</t>
  </si>
  <si>
    <t>DEMİR NİKEL ESASLI METALİK CAM ALAŞIMIN (Fe39Ni39Mo4Si6B12) FİZİKSEL ÖZELLİKLERİNİN ISIL İŞLEM SONUCU FMR TEKNİĞİ İLE İNCELENMESİ</t>
  </si>
  <si>
    <t>THD-2022-1050</t>
  </si>
  <si>
    <t>ZÜLEYHA DOĞANYİĞİT</t>
  </si>
  <si>
    <t>Deneysel Epilepsi Modelinde Korteks Hipokampus ve Beyin sapında Nöroplastin TRAF6 GluA1 GABAA reseptörü ve PMCA İfadeleri</t>
  </si>
  <si>
    <t>6 AY</t>
  </si>
  <si>
    <t>TTU-2022-1051</t>
  </si>
  <si>
    <t>Çiğdem KADER</t>
  </si>
  <si>
    <t>Kırım Kongo Kanamalı Ateşi Hastalarında Klinik Seyir ve Apoptoz İlişkisi</t>
  </si>
  <si>
    <t>FYL-2022-1052</t>
  </si>
  <si>
    <t>GÜNGÖR YILMAZ</t>
  </si>
  <si>
    <t>Yozgat Koşullarında Farklı Kenevir Cannabis sativa var sativa L Genotiplerinden Seçilen Bazı Tek Bitki Hatlarının Karakterizasyonu</t>
  </si>
  <si>
    <t>THD-2022-1054</t>
  </si>
  <si>
    <t>Osman ÖZTÜRK</t>
  </si>
  <si>
    <t>Gıda Boyasına Maruz Kalmış Rat Modelinde Tartrazinin Santral Sinir Sistemine Embriyotoksik ve Teratojenik Etkisi</t>
  </si>
  <si>
    <t>SHD-2022-1061</t>
  </si>
  <si>
    <t>Suphi Önder BÜTÜNER</t>
  </si>
  <si>
    <t>Ortaokul Matematik Ders Kitapları Ne Sunuyor?, Öğrenciler Ne Biliyor?: Aritmetik Ortalama Kavramı Örneği</t>
  </si>
  <si>
    <t>FYL-2022-1062</t>
  </si>
  <si>
    <t>Medine ÇOPUR DOĞRUSÖZ</t>
  </si>
  <si>
    <t>Yozgat Koşullarında Yem Bezelyesi ve Macar Fiği ile Tritikale İkili Karışımlarında Ot ve Silaj Kalitesinin Belirlenmesi</t>
  </si>
  <si>
    <t>11 ay</t>
  </si>
  <si>
    <t>FYL-2022-1063</t>
  </si>
  <si>
    <t>funda TAŞDEMİR</t>
  </si>
  <si>
    <t>Chebyshev Polinomlarının Özellikleri Üzerine</t>
  </si>
  <si>
    <t>8 AY</t>
  </si>
  <si>
    <t>FYL-2022-1074</t>
  </si>
  <si>
    <t>Yücel GÜNEY</t>
  </si>
  <si>
    <t>Farklı Sıkılıktaki Kum Zeminlerin Kenevir Esaslı Geotekstil ve Geogridler İle Kayma Direnci Parametrelerinin Tayini</t>
  </si>
  <si>
    <t>8 ay</t>
  </si>
  <si>
    <t>THD-2023-1093</t>
  </si>
  <si>
    <t>Arif Osman TOKAT</t>
  </si>
  <si>
    <t>Bozok Üniversitesi Hastanesinde Uzaktan Sağlık Hizmetleri Örnek uygulamaların ve Uygulama Potansiyellerinin Değerlendirilmesi</t>
  </si>
  <si>
    <t>FYL-2022-1094</t>
  </si>
  <si>
    <t>Dilek Pandır</t>
  </si>
  <si>
    <t>Artemisinin MDA-MB 231 ve L929 Hücre Hattı Üzerine Koruyucu Etkileri</t>
  </si>
  <si>
    <t>TÇD-2023-1098</t>
  </si>
  <si>
    <t>Muhammet Emin ŞAHİN</t>
  </si>
  <si>
    <t>Yapay zeka teknikleri kullanılarak servikal intervertebral disk sinyal intensitesinin tespit edilmesi</t>
  </si>
  <si>
    <t>6 ay</t>
  </si>
  <si>
    <t>2022-23</t>
  </si>
  <si>
    <t>FBG-2022-1110</t>
  </si>
  <si>
    <t>Emrah ÇETİN</t>
  </si>
  <si>
    <t>Yapay Zeka Destekli Elektrikli ve Otonom Araç Sistemlerin Geliştirilmesi ve Deneysel Olarak Test Edilmesi</t>
  </si>
  <si>
    <t>9 ay</t>
  </si>
  <si>
    <t>FYL-2023-1124</t>
  </si>
  <si>
    <t>Hacer TÜFEKCİ</t>
  </si>
  <si>
    <t>Yozgat İli Koyunculuk İşletmelerinin Biyogüvenlik ve Hayvan Refahı Açısından Değerlendirilmesi</t>
  </si>
  <si>
    <t>TGA-2023-1129</t>
  </si>
  <si>
    <t>Deneysel Endotoksemi Modelinde Akciğer Dokusu Üzerine Melatoninin Etkilerinin NLRP3TLR2NEK7 Yolağı Üzerinden Araştırılması</t>
  </si>
  <si>
    <t>6 Ay</t>
  </si>
  <si>
    <t>SYL-2023-1156</t>
  </si>
  <si>
    <t>Uğur GEZER</t>
  </si>
  <si>
    <t>Akıl Ve Zekâ Oyunlarının İlkokul İkinci Sınıf Öğrencilerinin Dikkat Ve Görsel Algılarına Etkisi</t>
  </si>
  <si>
    <t>2023-9</t>
  </si>
  <si>
    <t>TÇD-2023-1018</t>
  </si>
  <si>
    <t>Hülya ŞİMŞEK</t>
  </si>
  <si>
    <t>2amino1bütanol edbea bishydeten N-bishydeten hydeten ligandları ile koordine edilmiş metal siyanido komplekslerin antitüberküloz etkinliğinin değerlendirilmesi</t>
  </si>
  <si>
    <t>4- AKTİF</t>
  </si>
  <si>
    <t>TGA-2023-1021</t>
  </si>
  <si>
    <t>Emre ERSOY</t>
  </si>
  <si>
    <t>Fibromiyalji sendromlu hastalarda serum salusin alfa ve beta düzeylerinin metabolik sendrom ve hastalık aktivitesiyle ilişkisi</t>
  </si>
  <si>
    <t>TÇD-2023-1066</t>
  </si>
  <si>
    <t>Ethem Serdar YALVAÇ</t>
  </si>
  <si>
    <t>Vaginal Mikrobiyotanın Yüksek dereceli İntraepitelyal Servikal Lezyonlar ve HPV ile İlişkisi</t>
  </si>
  <si>
    <t>TÇD-2023-1067</t>
  </si>
  <si>
    <t>Vaginal Mikrobiyotanın Düşük dereceli İntraepitelyal Servikal Lezyonlar ve HPV ile İlişkisi</t>
  </si>
  <si>
    <t>FKA-2023-1080</t>
  </si>
  <si>
    <t>Arş. Gör. Dr.</t>
  </si>
  <si>
    <t>Zeliha KAYAASLAN</t>
  </si>
  <si>
    <t>KENEVİR (Cannabis sativa) YAPRAKLARI KULLANILARAK GÜMÜŞ VE BAKIR NANOPARTİKÜLLERİN SENTEZLENMESİ KAREKTERİZASYONU ANTİBAKTERİYEL ANTİFUNGAL VE İNSEKTİSİDAL ETKİLERİNİN BELİRLENMESİ</t>
  </si>
  <si>
    <t>24 ay</t>
  </si>
  <si>
    <t xml:space="preserve"> TKA-2023-1090</t>
  </si>
  <si>
    <t>Ali AYDIN- Dr. Öğr. Üyesi Davut AYDIN</t>
  </si>
  <si>
    <t>Melatonin ve Kannabidiol Tetrahidrokannabinol Kenevir Kannabinoidlerinin Osteoartrit Tedavisindeki Biyolojik Etkinliğinin İn vitro İncelenmesi</t>
  </si>
  <si>
    <t>TÇD-2023-1097</t>
  </si>
  <si>
    <t>Murat ÇAKIR</t>
  </si>
  <si>
    <t>TRPA1 Kanal Agonisti ASP7663 ve Antagonisti HC030031in Böbrek İskemi Reperfüzyon Hasarına Etkisi</t>
  </si>
  <si>
    <t>FÇD-2023-1103</t>
  </si>
  <si>
    <t>mehmet akif boz</t>
  </si>
  <si>
    <t>Yerli Genotip Kazlarda Üreme (Yumurtlama) Periyoduna Bağlı Olarak Sperm Kalitesi ve Döllülük Üzerine Etkili Bazı Özelliklerin Belirlenmesi ve İlişkilendirilmesi</t>
  </si>
  <si>
    <t>30 ay</t>
  </si>
  <si>
    <t>FGA-2023-1105</t>
  </si>
  <si>
    <t>Selda DALER</t>
  </si>
  <si>
    <t>ASMA FİDANLARINDA KİREÇ STRESİNE KARŞI PUTRESİN UYGULAMALARININ ETKİLERİ</t>
  </si>
  <si>
    <t>2022-02</t>
  </si>
  <si>
    <t>FYL-2023-1120</t>
  </si>
  <si>
    <t>Rhizoplaca melanopthalma ve Rhizoplaca chrysoleuca liken ekstrelerinin antikanser özelliklerinin belirlenmesi</t>
  </si>
  <si>
    <t>17 AY</t>
  </si>
  <si>
    <t>FHD-2023-1123</t>
  </si>
  <si>
    <t>Cemhan DOĞAN</t>
  </si>
  <si>
    <t>Şeker Pancarı Beta vulgaris L Küspesinden Karbon Kuantum Noktaların Sentezi ve Çözelti Üfleme Tekniği Kullanılarak Yenilebilir Biyoaktif Nanofiber Gıda Ambalajı Üretimi</t>
  </si>
  <si>
    <t>FHD-2023-1127</t>
  </si>
  <si>
    <t>Gülden BALCI</t>
  </si>
  <si>
    <t>Karasal Alanlarda Yetiştirilen Ahududulara Dışsal Triptofan Uygulamalarının Bitki Büyümesi ve Bazı Biyokimyasal Özellikleri Üzerine Etkisi</t>
  </si>
  <si>
    <t>FHD-2023-1130</t>
  </si>
  <si>
    <t>hürmet fulya akız</t>
  </si>
  <si>
    <t>İdeal Topolojik Uzaylarda Dizisel Süreklilik</t>
  </si>
  <si>
    <t>FYL-2023-1134</t>
  </si>
  <si>
    <t>kENEVİR</t>
  </si>
  <si>
    <t>Endüstriyel Kenevir Liflerinden Otomotiv Sektörüne Yönelik Biyokompozit Malzeme Geliştirilmesi ve Özelliklerinin İncelenmesi</t>
  </si>
  <si>
    <t>FYL-2023-1135</t>
  </si>
  <si>
    <t>Yeni Bir Aktif Ambalajı Olarak Sığır Kanından Sentezlenen Karbon Noktaları Sodyum Aljinat/Karboksimetil Selüloz Film</t>
  </si>
  <si>
    <t>FYL-2023-1139</t>
  </si>
  <si>
    <t>Nurcan DOĞAN</t>
  </si>
  <si>
    <t>YENİ BİR AKTİF AMBALAJI OLARAK MANTAR ARTIK KISIMLARINDAN SENTEZLENEN KARBON NOKTALI FİLMLER</t>
  </si>
  <si>
    <t>FYL-2023-1140</t>
  </si>
  <si>
    <t>Biyokütle Temelli Yüksek Performans Süperkapasitör Üretilmesi ve Elektrokimyasal Özelliklerinin Araştırılması</t>
  </si>
  <si>
    <t>FGA-2023-1145</t>
  </si>
  <si>
    <t>Aysen KOÇ</t>
  </si>
  <si>
    <t>Yozgat'tan Selekte Edilen Kuşburnularında (Rosa canina) Mutasyon Islahı ile Kalite Kriterlerinin Artırılması</t>
  </si>
  <si>
    <t>36 ay</t>
  </si>
  <si>
    <t>FDK-2023-1146</t>
  </si>
  <si>
    <t>Potansiyel Biyoaktif Bazı Heterosiklik Bileşiklerin Allium Testi ile Sitotoksik ve Genotoksik Etkilerinin Belirlenmesi</t>
  </si>
  <si>
    <t>24 Ay</t>
  </si>
  <si>
    <t>FYL-2023-1149</t>
  </si>
  <si>
    <t>Kuraklık Stresine Maruz Bırakılan Çileklerde Triptofan Uygulamalarının Etkileri</t>
  </si>
  <si>
    <t>5 ay</t>
  </si>
  <si>
    <t>FYL-2023-1151</t>
  </si>
  <si>
    <t>Servet ARAS</t>
  </si>
  <si>
    <t>Oksalik Asidin Çilek Bitkisinde Tuz Stresine Karşı Etkilerinin Belirlenmesi</t>
  </si>
  <si>
    <t>FKA-2023-1153</t>
  </si>
  <si>
    <t>Nesrin KORKMAZ</t>
  </si>
  <si>
    <t>Biyoetanol Üretiminde Kullanılmak Üzere Narlısaray Popülasyonu Kenevir Bitkisine Farklı Fiziksel Kimyasal ve Fizikokimyasal Ön İşlem Yöntemlerinin Uygulanarak Karşılaştırılması</t>
  </si>
  <si>
    <t>FKA-2023-1158</t>
  </si>
  <si>
    <t>Abdullah GÜL</t>
  </si>
  <si>
    <t>ELEKTROSPİNNİNG YÖNTEMİ İLE KENEVİR KATKILI NANOLİF YAPILI MEMBRANLARIN ÜRETİLMESİ KARAKTERİZASYONU ve FİLTRASYON VERİMLİLİKLERİNİN ARAŞTIRILMASI</t>
  </si>
  <si>
    <t>TÇD-2023-1160</t>
  </si>
  <si>
    <t>TRPV4 Kanal Agonisti GSK1016790A ve Antagonisti HC067047nin Antikanser Etkilerinin In Vitro Olarak Değerlendirilmesi</t>
  </si>
  <si>
    <t>FGA-2023-1174</t>
  </si>
  <si>
    <t>Farklı Amerikan Asma Anaçları Üzerine Aşılanan Yozgat İli Yerel Üzüm Çeşitlerinde; Kaynaştırma Odası Performansı, Fidan Randımanı, Kalite Özellikleri ve Fidan Tutma Oranının Belirlenmesi</t>
  </si>
  <si>
    <t>FGA-2023-1175</t>
  </si>
  <si>
    <t>BELGİN ÇOŞGE ŞENKAL</t>
  </si>
  <si>
    <t>Etil metan sülfonat (EMS) dozlarının M2 generasyonunda misk adaçayı (Salvia sclarea L.)'nın bazı morfolojik, tarımsal ve kimyasal özellikleri üzerine etkilerinin değerlendirilmesi</t>
  </si>
  <si>
    <t>FKA-2023-1176</t>
  </si>
  <si>
    <t>Ali ENDES</t>
  </si>
  <si>
    <t>Monokültür Yetiştiriciliğin Kenevirde Verim ve Verim Unsurları ile Fungal Hastalık Etmenlerinin Artışına Etkileri</t>
  </si>
  <si>
    <t>FDK-2023-1177</t>
  </si>
  <si>
    <t>In Vitro Koşullarda Çoğaltılan Ahududu Rubus idaeus L Bitkilerine Dışsal Melatonin Uygulamalarının Kuraklık Stresi Üzerine Etkilerinin Belirlenmesi</t>
  </si>
  <si>
    <t>FGA-2023-1182</t>
  </si>
  <si>
    <t>Gökalp ÇINARER</t>
  </si>
  <si>
    <t>Yapay Zeka Tabanlı Akıllı Robot Tasarımı</t>
  </si>
  <si>
    <t>FKA-2023-1183</t>
  </si>
  <si>
    <t>Bazı Kenevir Genotiplerinin Genetik Çeşitliliği ve Akrabalık Derecelerinin Moleküler Yöntemlerle Belirlenmesi</t>
  </si>
  <si>
    <t>SGA-2023-1185</t>
  </si>
  <si>
    <t>Hülya ÇAKIR</t>
  </si>
  <si>
    <t>Kuşaklararası Sosyal Değişme Aile İçinde Babalığın Dönüşümü Yozgat Örneği</t>
  </si>
  <si>
    <t>SGA-2023-1186</t>
  </si>
  <si>
    <t>Sosyal Hızlanmanın Akademisyenlerin Meslek Algısı ve Yabancılaşma Durumları Üzerine Etkisi Yozgat Bozok Üniversitesi Örneği</t>
  </si>
  <si>
    <t>SHD-2023-1189</t>
  </si>
  <si>
    <t>Ayça ASLAN</t>
  </si>
  <si>
    <t>Sessizlikten Güvene: Etkili Öğretim için İngilizce Öğretmenlerinin Topluluk Önünde Konuşma Becerilerini Geliştirme</t>
  </si>
  <si>
    <t>THD-2023-1192</t>
  </si>
  <si>
    <t>Ratlarda Çekal Ligasyonla Oluşturulan Sepsis Modelinde Kapsaisinin Böbrek Hasarı Üzerine Etkisi</t>
  </si>
  <si>
    <t>THD-2023-1193</t>
  </si>
  <si>
    <t>Süha KUŞÇU</t>
  </si>
  <si>
    <t>Kenevir lifi ilavesinin ısıyla polimerize olan akril kaide materyalinin 
yüzey pürüzlülüğü üzerindeki etkilerinin değerlendirilmesi</t>
  </si>
  <si>
    <t>FYL-2023-1196</t>
  </si>
  <si>
    <t>Gauss Özel Sayı Dizileri ve Polinomları Üzerine</t>
  </si>
  <si>
    <t>THD-2023-1197</t>
  </si>
  <si>
    <t>Tünay KARAN</t>
  </si>
  <si>
    <t>Hayvan Beslemede Yem Katkı Maddesi Olarak Kullanılan Thymus fedtschenkoi var handelii (Kekik) Esansiyel Yağının Antikanser Aktivitesi ve Sitotoksisitesi</t>
  </si>
  <si>
    <t>12  ay</t>
  </si>
  <si>
    <t xml:space="preserve"> SGA-2023-1198</t>
  </si>
  <si>
    <t>ALPER MUMYAKMAZ</t>
  </si>
  <si>
    <t>İDEOLOJİDEN RASYONALİTEYE SEÇMENLERİN OY VERME TERCİHLERİNDEKİ DEĞİŞİM 14 MAYIS 2023 SEÇİMLERİ YOZGAT ÖRNEĞİ</t>
  </si>
  <si>
    <t>FKA-2023-1204</t>
  </si>
  <si>
    <t>Saber Delpasand KHABBAZI</t>
  </si>
  <si>
    <t>Kenevirin in vitro koşullarda mikroçoğaltımına bazı bitki büyüme düzenleyicilerin etkileri</t>
  </si>
  <si>
    <t>SYL-2023-1206</t>
  </si>
  <si>
    <t>Dilşat Peker ÜNAL</t>
  </si>
  <si>
    <t>Sınıf Öğretmenlerinin Matematik Dersi Öğretim Programını Uyarlama Sürecinin İncelenmesi</t>
  </si>
  <si>
    <t>TGA-2023-1208</t>
  </si>
  <si>
    <t>Geleneksel Cam İyonomer Simana Katılan Kenevir Liflerin Kırılma Dayanımı ve Yüzey Pürüzlülüğü Üzerine Olan Etkisinin Araştırılması</t>
  </si>
  <si>
    <t xml:space="preserve"> FGA-2023-1209</t>
  </si>
  <si>
    <t>Atila Abir İĞCİ</t>
  </si>
  <si>
    <t>Vorteks Üretici ile Isı Transferinin İyileştirilmesinin Sayısal Araştırılması</t>
  </si>
  <si>
    <t>FKA-2023-1212</t>
  </si>
  <si>
    <t>Kenevir (Cannabis sativa L.) Yetiştiriciliğinde Farklı Ahır Gübresi Miktarlarının Verim ve Kalite Özelliklerine Etkisi</t>
  </si>
  <si>
    <t>FÇD-2023-1224</t>
  </si>
  <si>
    <t>Hülya DOĞAN</t>
  </si>
  <si>
    <t>Topraksız Kenevir Yetiştiriciliğinde Farklı Substrat ve Substrat Hacimlerinin Bitki Gelişimi Üzerine Etkileri</t>
  </si>
  <si>
    <t xml:space="preserve">16 ay </t>
  </si>
  <si>
    <t>FYL-2023-1226</t>
  </si>
  <si>
    <t>Murat GÜNEY</t>
  </si>
  <si>
    <t>Yozgat İlinde Yetişen Elma (Malus domestica) Genotipleri İle Bazı Yerel Ve Yabancı Çeşitlerin SSR Ve EST-SSR Markörlerle Karakterizasyonu</t>
  </si>
  <si>
    <t>SGA-2023-1228</t>
  </si>
  <si>
    <t>Mustafa ÖZALP</t>
  </si>
  <si>
    <t>İİBF</t>
  </si>
  <si>
    <t>Yozgat İlinin Uluslararası Alanda Kalkınma Potansiyelinin Belirlenmesine Yönelik Bir Analiz</t>
  </si>
  <si>
    <t>FYL-2023-1237</t>
  </si>
  <si>
    <t>Müjgan GÜNEY</t>
  </si>
  <si>
    <t>Yozgat Yöresindeki Menengiç Pistacia terebinthus L Meyvelerinin Pomoloji Özellikleri ve Biyoaktif İçeriğinin Belirlenmesi</t>
  </si>
  <si>
    <t>FYL-2023-1257</t>
  </si>
  <si>
    <t>prof. Dr.</t>
  </si>
  <si>
    <t>irfan KOCA</t>
  </si>
  <si>
    <t>Sülfonamit Grubu İçeren Yeni Pirimidinlerin Sentezi ve Karakterizasyonu</t>
  </si>
  <si>
    <t>TYL-2023-1266</t>
  </si>
  <si>
    <t>Sıçanlarda Çekal Ligasyonla Oluşturulan Sepsis Modelinde Sülfasalazinin Böbrek Hasarına Etkisi</t>
  </si>
  <si>
    <t>7 ay</t>
  </si>
  <si>
    <t>FYL-2023-1271</t>
  </si>
  <si>
    <t>PMMA iskele üzerine ipek fibroin ve kenevir lif ile yapılacak yeni bir kanabinoid katkılı gözenekli kemik greft materyalinin sentezi karakterizasyonu ve biyolojik özelliklerinin belirlenmesi</t>
  </si>
  <si>
    <t>FYL-2023-1275</t>
  </si>
  <si>
    <t>Yozgat'ta Aronya (Aronia melanocarpa (Michx) Elliot) Yetiştiriciliği</t>
  </si>
  <si>
    <t>FYL-2023-1281</t>
  </si>
  <si>
    <t>Yozgat koşullarında farklı İzmir kekiği Origanum onites L. çeşitlerinin verim ve kalite özelliklerinin belirlenmesi</t>
  </si>
  <si>
    <t>FYL-2023-1291</t>
  </si>
  <si>
    <t>Hakan KELES</t>
  </si>
  <si>
    <t>YOZGAT İLİ ŞEBEK VADİSİNDE BULUNAN ALIÇ (Crataegus spp) GENOTİPLERİNİN POMOLOJİK ve KİMYASAL ÖZELLİKLERİ</t>
  </si>
  <si>
    <t>TYL-2023-1292</t>
  </si>
  <si>
    <t>Sıçanlarda Çekal ligasyon ve Delme ile oluşturulan Sepsis Modelinde TRPA1 agonisti ASP7663 ve antagonisti HC030031nin Böbrek Hasarına Etkisi</t>
  </si>
  <si>
    <t>FHD-2023-1294</t>
  </si>
  <si>
    <t>HATİCE SEÇİNTİ KLOPF</t>
  </si>
  <si>
    <t>Kenevir Lifinden Selülozik olmayan Bileşiklerin Zwitter İyonik Sürfaktan Katalizörlüğünde Uzaklaştırılması ve Hidroliz Mekanizmalarının İncelenmesi</t>
  </si>
  <si>
    <t>TGA-2023-1300</t>
  </si>
  <si>
    <t>Adalet DIŞHAN</t>
  </si>
  <si>
    <t>Geleneksel Tarhanadan İzole Edilen Latilactobacillus sakei'nin Tüm Genom Karakterizasyonu ve In Vitro Probiyotik Özelliklerinin Beirlenmesi</t>
  </si>
  <si>
    <t>15 ay</t>
  </si>
  <si>
    <t>TYL-2023-1320</t>
  </si>
  <si>
    <t>Züleyha DOĞANYİĞİT</t>
  </si>
  <si>
    <t>Yavru Ratlarda Bakır Sülfatla Oluşturulan Karaciğer Hasarına Karşı Rutinin Koruyucu Rolünün Oksidatif ve Endoplazmik Retikulum Stresi Üzerinden Araştırılması</t>
  </si>
  <si>
    <t>FYL-2023-1325</t>
  </si>
  <si>
    <t>Yozgat Florasındaki Bazı Kekik Taksonlarının Uçucu Yağ Bileşenleri ve Antioksidan Aktiviteleri</t>
  </si>
  <si>
    <t xml:space="preserve"> TGA-2023-1340</t>
  </si>
  <si>
    <t>Migren şiddetinin eser element ve ağır metal düzeyleri ile ilişkisi</t>
  </si>
  <si>
    <t>4 ay</t>
  </si>
  <si>
    <t>15 AY</t>
  </si>
  <si>
    <t xml:space="preserve"> Polat ÖZYİĞİT</t>
  </si>
  <si>
    <t>TAHSİS EDİLEN ÖDENEK</t>
  </si>
  <si>
    <t xml:space="preserve">TOPLAM HARCAMA </t>
  </si>
  <si>
    <t>KALAN ÖDENEK</t>
  </si>
  <si>
    <t>2023 YILI (01.01.2023-31.12.2023) İÇERİSİNDE KAPANAN PROJELER</t>
  </si>
  <si>
    <t>2023 YILI (01.01.2023-31.12.2023) İÇERİSİNDE SÖZLEŞMESİ ALINAN PROJELER</t>
  </si>
  <si>
    <t>BOZOK ÜNİVERSİTESİ BİLİMSEL ARAŞTIRMA PROJELERİ BİRİMİ</t>
  </si>
  <si>
    <t>Yıl</t>
  </si>
  <si>
    <t>Hazine Geliri</t>
  </si>
  <si>
    <t>Döner Ser. Geliri</t>
  </si>
  <si>
    <t>Faiz ve Diğer</t>
  </si>
  <si>
    <t>Gelir</t>
  </si>
  <si>
    <t>Gider</t>
  </si>
  <si>
    <t>Kalan</t>
  </si>
  <si>
    <t>Toplam</t>
  </si>
  <si>
    <t>BANKA HESABI</t>
  </si>
  <si>
    <t>2018 - 2023     YILI       BAP     HESAP ÖZETİ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</si>
</sst>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1"/>
      <color rgb="FF00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8"/>
      <color rgb="FF000000"/>
      <name val="Verdana"/>
      <family val="2"/>
      <charset val="162"/>
    </font>
    <font>
      <b/>
      <sz val="2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8"/>
      <name val="Calibri"/>
      <family val="2"/>
      <charset val="162"/>
    </font>
    <font>
      <sz val="14"/>
      <color indexed="8"/>
      <name val="Calibri"/>
      <family val="2"/>
      <charset val="162"/>
    </font>
    <font>
      <b/>
      <sz val="18"/>
      <name val="Calibri"/>
      <family val="2"/>
      <charset val="162"/>
    </font>
    <font>
      <b/>
      <sz val="18"/>
      <color indexed="8"/>
      <name val="Calibri"/>
      <family val="2"/>
      <charset val="162"/>
    </font>
    <font>
      <b/>
      <sz val="12"/>
      <name val="Calibri"/>
      <family val="2"/>
      <charset val="162"/>
      <scheme val="minor"/>
    </font>
    <font>
      <sz val="18"/>
      <color indexed="8"/>
      <name val="Calibri"/>
      <family val="2"/>
      <charset val="162"/>
      <scheme val="minor"/>
    </font>
    <font>
      <u/>
      <sz val="14"/>
      <color indexed="12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</font>
    <font>
      <b/>
      <sz val="14"/>
      <color indexed="8"/>
      <name val="Calibri"/>
      <family val="2"/>
      <charset val="162"/>
    </font>
    <font>
      <sz val="14"/>
      <color rgb="FFFF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10" fillId="0" borderId="0" xfId="0" applyFont="1" applyAlignment="1"/>
    <xf numFmtId="0" fontId="11" fillId="0" borderId="0" xfId="0" applyFont="1" applyFill="1" applyBorder="1" applyAlignment="1">
      <alignment vertical="center"/>
    </xf>
    <xf numFmtId="0" fontId="10" fillId="0" borderId="0" xfId="0" applyFont="1" applyBorder="1" applyAlignment="1"/>
    <xf numFmtId="0" fontId="12" fillId="0" borderId="1" xfId="0" applyFont="1" applyBorder="1" applyAlignment="1"/>
    <xf numFmtId="0" fontId="12" fillId="0" borderId="0" xfId="0" applyFont="1" applyBorder="1" applyAlignment="1"/>
    <xf numFmtId="0" fontId="13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/>
    <xf numFmtId="0" fontId="12" fillId="0" borderId="0" xfId="0" applyFont="1" applyAlignment="1"/>
    <xf numFmtId="0" fontId="15" fillId="0" borderId="1" xfId="1" applyFont="1" applyBorder="1" applyAlignment="1" applyProtection="1">
      <alignment vertical="center"/>
    </xf>
    <xf numFmtId="164" fontId="10" fillId="0" borderId="1" xfId="0" applyNumberFormat="1" applyFont="1" applyBorder="1" applyAlignment="1"/>
    <xf numFmtId="164" fontId="10" fillId="0" borderId="0" xfId="0" applyNumberFormat="1" applyFont="1" applyAlignment="1"/>
    <xf numFmtId="4" fontId="16" fillId="0" borderId="1" xfId="0" applyNumberFormat="1" applyFont="1" applyBorder="1" applyAlignment="1"/>
    <xf numFmtId="164" fontId="17" fillId="0" borderId="1" xfId="0" applyNumberFormat="1" applyFont="1" applyFill="1" applyBorder="1" applyAlignment="1">
      <alignment vertical="center" wrapText="1"/>
    </xf>
    <xf numFmtId="164" fontId="10" fillId="0" borderId="4" xfId="0" applyNumberFormat="1" applyFont="1" applyBorder="1" applyAlignment="1"/>
    <xf numFmtId="164" fontId="17" fillId="0" borderId="4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/>
    <xf numFmtId="0" fontId="10" fillId="0" borderId="1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4" fontId="10" fillId="0" borderId="0" xfId="0" applyNumberFormat="1" applyFont="1" applyBorder="1" applyAlignment="1"/>
    <xf numFmtId="0" fontId="18" fillId="0" borderId="0" xfId="0" applyFont="1" applyAlignment="1"/>
    <xf numFmtId="164" fontId="18" fillId="0" borderId="0" xfId="0" applyNumberFormat="1" applyFont="1" applyAlignment="1"/>
    <xf numFmtId="164" fontId="18" fillId="0" borderId="1" xfId="0" applyNumberFormat="1" applyFont="1" applyBorder="1" applyAlignment="1"/>
    <xf numFmtId="4" fontId="19" fillId="7" borderId="0" xfId="0" applyNumberFormat="1" applyFont="1" applyFill="1" applyAlignment="1"/>
    <xf numFmtId="4" fontId="0" fillId="0" borderId="0" xfId="0" applyNumberFormat="1"/>
    <xf numFmtId="0" fontId="0" fillId="7" borderId="0" xfId="0" applyFill="1"/>
    <xf numFmtId="164" fontId="0" fillId="0" borderId="0" xfId="0" applyNumberFormat="1"/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6" fillId="0" borderId="4" xfId="0" applyNumberFormat="1" applyFont="1" applyBorder="1" applyAlignment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km/&#199;al&#305;&#351;ma%20PKM/00%20Dosya/02%20gelir%2001072021%20(Otomatik%20kaydedild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p özet 2017"/>
      <sheetName val="BAP-ÖZET"/>
      <sheetName val="2009 YILI"/>
      <sheetName val="2010 YILI"/>
      <sheetName val="2011 YILI"/>
      <sheetName val="2012 YILI"/>
      <sheetName val="2013 Yılı"/>
      <sheetName val="2014 Yılı"/>
      <sheetName val="2015 Yılı"/>
      <sheetName val="2016 YILI"/>
      <sheetName val="2017 yılı"/>
      <sheetName val="2018 yılı"/>
      <sheetName val="2019 yılı"/>
      <sheetName val="2020 yılı"/>
      <sheetName val="2021 yılı"/>
      <sheetName val="2022 yılı"/>
      <sheetName val="2023 yılı"/>
      <sheetName val="2024 yıl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>
            <v>160000</v>
          </cell>
        </row>
        <row r="5">
          <cell r="D5">
            <v>303078.93</v>
          </cell>
        </row>
        <row r="397">
          <cell r="L397">
            <v>1475743.4499999997</v>
          </cell>
        </row>
      </sheetData>
      <sheetData sheetId="12">
        <row r="3">
          <cell r="D3"/>
        </row>
        <row r="4">
          <cell r="D4">
            <v>166000</v>
          </cell>
        </row>
        <row r="5">
          <cell r="D5">
            <v>445665.44</v>
          </cell>
        </row>
        <row r="6">
          <cell r="D6">
            <v>1820738.34</v>
          </cell>
        </row>
        <row r="444">
          <cell r="L444">
            <v>1548134.6300000006</v>
          </cell>
        </row>
      </sheetData>
      <sheetData sheetId="13">
        <row r="3">
          <cell r="D3">
            <v>1859584.79</v>
          </cell>
        </row>
        <row r="4">
          <cell r="D4">
            <v>180000</v>
          </cell>
        </row>
        <row r="5">
          <cell r="D5">
            <v>269817.93</v>
          </cell>
        </row>
        <row r="444">
          <cell r="M444">
            <v>2063908.199999999</v>
          </cell>
        </row>
      </sheetData>
      <sheetData sheetId="14">
        <row r="4">
          <cell r="D4">
            <v>167000</v>
          </cell>
        </row>
        <row r="5">
          <cell r="D5">
            <v>131819.92000000001</v>
          </cell>
        </row>
        <row r="8">
          <cell r="D8">
            <v>484.29</v>
          </cell>
        </row>
        <row r="444">
          <cell r="M444">
            <v>1666595.4499999993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C84" workbookViewId="0">
      <selection activeCell="L84" sqref="L84"/>
    </sheetView>
  </sheetViews>
  <sheetFormatPr defaultRowHeight="45" customHeight="1" x14ac:dyDescent="0.25"/>
  <cols>
    <col min="1" max="1" width="17.28515625" style="36" customWidth="1"/>
    <col min="2" max="2" width="14.42578125" style="36" customWidth="1"/>
    <col min="3" max="3" width="21" style="36" customWidth="1"/>
    <col min="4" max="4" width="17" style="36" customWidth="1"/>
    <col min="5" max="5" width="46" style="36" customWidth="1"/>
    <col min="6" max="6" width="13.7109375" style="36" customWidth="1"/>
    <col min="7" max="7" width="9.140625" style="36"/>
    <col min="8" max="8" width="13.140625" style="36" customWidth="1"/>
    <col min="9" max="9" width="15" style="36" customWidth="1"/>
    <col min="10" max="10" width="15.5703125" style="36" customWidth="1"/>
    <col min="11" max="11" width="12.28515625" style="36" customWidth="1"/>
    <col min="12" max="14" width="16.5703125" style="36" customWidth="1"/>
    <col min="15" max="16384" width="9.140625" style="36"/>
  </cols>
  <sheetData>
    <row r="1" spans="1:11" ht="45" customHeight="1" x14ac:dyDescent="0.4">
      <c r="A1" s="85" t="s">
        <v>490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4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5" t="s">
        <v>487</v>
      </c>
      <c r="J2" s="5" t="s">
        <v>488</v>
      </c>
      <c r="K2" s="5" t="s">
        <v>489</v>
      </c>
    </row>
    <row r="3" spans="1:11" ht="45" customHeight="1" x14ac:dyDescent="0.25">
      <c r="A3" s="9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10">
        <v>43720</v>
      </c>
      <c r="G3" s="9" t="s">
        <v>15</v>
      </c>
      <c r="H3" s="10">
        <v>44937</v>
      </c>
      <c r="I3" s="32">
        <v>13103.230000000001</v>
      </c>
      <c r="J3" s="11">
        <v>8804.5400000000009</v>
      </c>
      <c r="K3" s="35">
        <v>4298.6900000000005</v>
      </c>
    </row>
    <row r="4" spans="1:11" ht="45" customHeight="1" x14ac:dyDescent="0.25">
      <c r="A4" s="9" t="s">
        <v>18</v>
      </c>
      <c r="B4" s="9" t="s">
        <v>11</v>
      </c>
      <c r="C4" s="9" t="s">
        <v>19</v>
      </c>
      <c r="D4" s="9" t="s">
        <v>20</v>
      </c>
      <c r="E4" s="9" t="s">
        <v>21</v>
      </c>
      <c r="F4" s="10">
        <v>43804</v>
      </c>
      <c r="G4" s="9" t="s">
        <v>15</v>
      </c>
      <c r="H4" s="10">
        <v>45182</v>
      </c>
      <c r="I4" s="32">
        <v>31995.31</v>
      </c>
      <c r="J4" s="11">
        <v>9849.91</v>
      </c>
      <c r="K4" s="35">
        <v>22145.4</v>
      </c>
    </row>
    <row r="5" spans="1:11" ht="45" customHeight="1" x14ac:dyDescent="0.25">
      <c r="A5" s="9" t="s">
        <v>22</v>
      </c>
      <c r="B5" s="9" t="s">
        <v>11</v>
      </c>
      <c r="C5" s="9" t="s">
        <v>23</v>
      </c>
      <c r="D5" s="9" t="s">
        <v>24</v>
      </c>
      <c r="E5" s="9" t="s">
        <v>25</v>
      </c>
      <c r="F5" s="10">
        <v>43804</v>
      </c>
      <c r="G5" s="9" t="s">
        <v>15</v>
      </c>
      <c r="H5" s="10">
        <v>45000</v>
      </c>
      <c r="I5" s="32">
        <v>31914</v>
      </c>
      <c r="J5" s="11">
        <v>31741.200000000001</v>
      </c>
      <c r="K5" s="35">
        <v>172.79999999999927</v>
      </c>
    </row>
    <row r="6" spans="1:11" ht="45" customHeight="1" x14ac:dyDescent="0.25">
      <c r="A6" s="9" t="s">
        <v>27</v>
      </c>
      <c r="B6" s="9" t="s">
        <v>28</v>
      </c>
      <c r="C6" s="9" t="s">
        <v>29</v>
      </c>
      <c r="D6" s="9" t="s">
        <v>30</v>
      </c>
      <c r="E6" s="9" t="s">
        <v>31</v>
      </c>
      <c r="F6" s="10">
        <v>43804</v>
      </c>
      <c r="G6" s="9" t="s">
        <v>15</v>
      </c>
      <c r="H6" s="10">
        <v>45014</v>
      </c>
      <c r="I6" s="32">
        <v>31565.54</v>
      </c>
      <c r="J6" s="11">
        <v>27404.799999999999</v>
      </c>
      <c r="K6" s="35">
        <v>4160.7400000000016</v>
      </c>
    </row>
    <row r="7" spans="1:11" ht="45" customHeight="1" x14ac:dyDescent="0.25">
      <c r="A7" s="9" t="s">
        <v>33</v>
      </c>
      <c r="B7" s="9" t="s">
        <v>34</v>
      </c>
      <c r="C7" s="9" t="s">
        <v>35</v>
      </c>
      <c r="D7" s="9" t="s">
        <v>36</v>
      </c>
      <c r="E7" s="9" t="s">
        <v>37</v>
      </c>
      <c r="F7" s="10">
        <v>43829</v>
      </c>
      <c r="G7" s="9" t="s">
        <v>15</v>
      </c>
      <c r="H7" s="10">
        <v>45147</v>
      </c>
      <c r="I7" s="32">
        <v>17881</v>
      </c>
      <c r="J7" s="11">
        <v>17878</v>
      </c>
      <c r="K7" s="35">
        <v>3</v>
      </c>
    </row>
    <row r="8" spans="1:11" ht="45" customHeight="1" x14ac:dyDescent="0.25">
      <c r="A8" s="9" t="s">
        <v>39</v>
      </c>
      <c r="B8" s="9" t="s">
        <v>11</v>
      </c>
      <c r="C8" s="9" t="s">
        <v>40</v>
      </c>
      <c r="D8" s="9" t="s">
        <v>24</v>
      </c>
      <c r="E8" s="9" t="s">
        <v>41</v>
      </c>
      <c r="F8" s="10">
        <v>43830</v>
      </c>
      <c r="G8" s="9" t="s">
        <v>15</v>
      </c>
      <c r="H8" s="10">
        <v>45288</v>
      </c>
      <c r="I8" s="32">
        <v>39981.919999999998</v>
      </c>
      <c r="J8" s="11">
        <v>39893.96</v>
      </c>
      <c r="K8" s="35">
        <v>87.959999999999127</v>
      </c>
    </row>
    <row r="9" spans="1:11" ht="45" customHeight="1" x14ac:dyDescent="0.25">
      <c r="A9" s="9" t="s">
        <v>43</v>
      </c>
      <c r="B9" s="9" t="s">
        <v>11</v>
      </c>
      <c r="C9" s="9" t="s">
        <v>486</v>
      </c>
      <c r="D9" s="9" t="s">
        <v>20</v>
      </c>
      <c r="E9" s="9" t="s">
        <v>45</v>
      </c>
      <c r="F9" s="10">
        <v>43937</v>
      </c>
      <c r="G9" s="9" t="s">
        <v>15</v>
      </c>
      <c r="H9" s="10">
        <v>45126</v>
      </c>
      <c r="I9" s="32">
        <v>14581.259999999998</v>
      </c>
      <c r="J9" s="11">
        <v>14404.259999999998</v>
      </c>
      <c r="K9" s="35">
        <v>177</v>
      </c>
    </row>
    <row r="10" spans="1:11" ht="45" customHeight="1" x14ac:dyDescent="0.25">
      <c r="A10" s="9" t="s">
        <v>47</v>
      </c>
      <c r="B10" s="9" t="s">
        <v>11</v>
      </c>
      <c r="C10" s="9" t="s">
        <v>48</v>
      </c>
      <c r="D10" s="9" t="s">
        <v>49</v>
      </c>
      <c r="E10" s="9" t="s">
        <v>50</v>
      </c>
      <c r="F10" s="10">
        <v>43948</v>
      </c>
      <c r="G10" s="9" t="s">
        <v>15</v>
      </c>
      <c r="H10" s="10">
        <v>45182</v>
      </c>
      <c r="I10" s="32">
        <v>49928.55</v>
      </c>
      <c r="J10" s="11">
        <v>49350.1</v>
      </c>
      <c r="K10" s="35">
        <v>578.45000000000437</v>
      </c>
    </row>
    <row r="11" spans="1:11" ht="45" customHeight="1" x14ac:dyDescent="0.25">
      <c r="A11" s="9" t="s">
        <v>51</v>
      </c>
      <c r="B11" s="9" t="s">
        <v>11</v>
      </c>
      <c r="C11" s="9" t="s">
        <v>44</v>
      </c>
      <c r="D11" s="9" t="s">
        <v>49</v>
      </c>
      <c r="E11" s="9" t="s">
        <v>52</v>
      </c>
      <c r="F11" s="10">
        <v>43948</v>
      </c>
      <c r="G11" s="9" t="s">
        <v>53</v>
      </c>
      <c r="H11" s="10">
        <v>44972</v>
      </c>
      <c r="I11" s="32">
        <v>102501.29</v>
      </c>
      <c r="J11" s="11">
        <v>102017.44</v>
      </c>
      <c r="K11" s="35">
        <v>483.84999999999127</v>
      </c>
    </row>
    <row r="12" spans="1:11" ht="45" customHeight="1" x14ac:dyDescent="0.25">
      <c r="A12" s="9" t="s">
        <v>55</v>
      </c>
      <c r="B12" s="9" t="s">
        <v>11</v>
      </c>
      <c r="C12" s="9" t="s">
        <v>56</v>
      </c>
      <c r="D12" s="9" t="s">
        <v>24</v>
      </c>
      <c r="E12" s="9" t="s">
        <v>57</v>
      </c>
      <c r="F12" s="10">
        <v>43959</v>
      </c>
      <c r="G12" s="9" t="s">
        <v>53</v>
      </c>
      <c r="H12" s="10">
        <v>45000</v>
      </c>
      <c r="I12" s="32">
        <v>49497.84</v>
      </c>
      <c r="J12" s="11">
        <v>45845.35</v>
      </c>
      <c r="K12" s="35">
        <v>3652.489999999998</v>
      </c>
    </row>
    <row r="13" spans="1:11" ht="45" customHeight="1" x14ac:dyDescent="0.25">
      <c r="A13" s="9" t="s">
        <v>58</v>
      </c>
      <c r="B13" s="9" t="s">
        <v>59</v>
      </c>
      <c r="C13" s="9" t="s">
        <v>60</v>
      </c>
      <c r="D13" s="9" t="s">
        <v>49</v>
      </c>
      <c r="E13" s="9" t="s">
        <v>61</v>
      </c>
      <c r="F13" s="10">
        <v>43985</v>
      </c>
      <c r="G13" s="9" t="s">
        <v>15</v>
      </c>
      <c r="H13" s="10">
        <v>45096</v>
      </c>
      <c r="I13" s="32">
        <v>10705.74</v>
      </c>
      <c r="J13" s="11">
        <v>5040.2999999999993</v>
      </c>
      <c r="K13" s="35">
        <v>5665.4400000000005</v>
      </c>
    </row>
    <row r="14" spans="1:11" ht="45" customHeight="1" x14ac:dyDescent="0.25">
      <c r="A14" s="9" t="s">
        <v>63</v>
      </c>
      <c r="B14" s="9" t="s">
        <v>11</v>
      </c>
      <c r="C14" s="9" t="s">
        <v>19</v>
      </c>
      <c r="D14" s="9" t="s">
        <v>20</v>
      </c>
      <c r="E14" s="9" t="s">
        <v>64</v>
      </c>
      <c r="F14" s="10">
        <v>43998</v>
      </c>
      <c r="G14" s="9" t="s">
        <v>15</v>
      </c>
      <c r="H14" s="10">
        <v>45182</v>
      </c>
      <c r="I14" s="32">
        <v>19997.150000000001</v>
      </c>
      <c r="J14" s="11">
        <v>0</v>
      </c>
      <c r="K14" s="35">
        <v>19997.150000000001</v>
      </c>
    </row>
    <row r="15" spans="1:11" ht="45" customHeight="1" x14ac:dyDescent="0.25">
      <c r="A15" s="9" t="s">
        <v>65</v>
      </c>
      <c r="B15" s="9" t="s">
        <v>11</v>
      </c>
      <c r="C15" s="9" t="s">
        <v>56</v>
      </c>
      <c r="D15" s="9" t="s">
        <v>24</v>
      </c>
      <c r="E15" s="9" t="s">
        <v>66</v>
      </c>
      <c r="F15" s="10">
        <v>44005</v>
      </c>
      <c r="G15" s="9" t="s">
        <v>53</v>
      </c>
      <c r="H15" s="10">
        <v>45028</v>
      </c>
      <c r="I15" s="32">
        <v>49383.65</v>
      </c>
      <c r="J15" s="11">
        <v>46901.04</v>
      </c>
      <c r="K15" s="35">
        <v>2482.6100000000006</v>
      </c>
    </row>
    <row r="16" spans="1:11" ht="45" customHeight="1" x14ac:dyDescent="0.25">
      <c r="A16" s="9" t="s">
        <v>68</v>
      </c>
      <c r="B16" s="9" t="s">
        <v>34</v>
      </c>
      <c r="C16" s="9" t="s">
        <v>69</v>
      </c>
      <c r="D16" s="9" t="s">
        <v>70</v>
      </c>
      <c r="E16" s="9" t="s">
        <v>71</v>
      </c>
      <c r="F16" s="10">
        <v>44075</v>
      </c>
      <c r="G16" s="9" t="s">
        <v>53</v>
      </c>
      <c r="H16" s="10">
        <v>45000</v>
      </c>
      <c r="I16" s="32">
        <v>103457.87</v>
      </c>
      <c r="J16" s="11">
        <v>99426.78</v>
      </c>
      <c r="K16" s="35">
        <v>4031.0899999999965</v>
      </c>
    </row>
    <row r="17" spans="1:11" ht="45" customHeight="1" x14ac:dyDescent="0.25">
      <c r="A17" s="9" t="s">
        <v>72</v>
      </c>
      <c r="B17" s="9" t="s">
        <v>34</v>
      </c>
      <c r="C17" s="9" t="s">
        <v>73</v>
      </c>
      <c r="D17" s="9" t="s">
        <v>30</v>
      </c>
      <c r="E17" s="9" t="s">
        <v>74</v>
      </c>
      <c r="F17" s="10">
        <v>44075</v>
      </c>
      <c r="G17" s="9" t="s">
        <v>15</v>
      </c>
      <c r="H17" s="10">
        <v>45266</v>
      </c>
      <c r="I17" s="32">
        <v>11316.44</v>
      </c>
      <c r="J17" s="11">
        <v>11286.63</v>
      </c>
      <c r="K17" s="35">
        <v>29.81000000000131</v>
      </c>
    </row>
    <row r="18" spans="1:11" ht="45" customHeight="1" x14ac:dyDescent="0.25">
      <c r="A18" s="9" t="s">
        <v>76</v>
      </c>
      <c r="B18" s="9" t="s">
        <v>11</v>
      </c>
      <c r="C18" s="9" t="s">
        <v>56</v>
      </c>
      <c r="D18" s="9" t="s">
        <v>24</v>
      </c>
      <c r="E18" s="9" t="s">
        <v>77</v>
      </c>
      <c r="F18" s="10">
        <v>44081</v>
      </c>
      <c r="G18" s="9" t="s">
        <v>15</v>
      </c>
      <c r="H18" s="10">
        <v>45288</v>
      </c>
      <c r="I18" s="32">
        <v>83527.67</v>
      </c>
      <c r="J18" s="11">
        <v>81016.109999999986</v>
      </c>
      <c r="K18" s="35">
        <v>2511.5600000000122</v>
      </c>
    </row>
    <row r="19" spans="1:11" ht="45" customHeight="1" x14ac:dyDescent="0.25">
      <c r="A19" s="9" t="s">
        <v>78</v>
      </c>
      <c r="B19" s="9" t="s">
        <v>28</v>
      </c>
      <c r="C19" s="9" t="s">
        <v>29</v>
      </c>
      <c r="D19" s="9" t="s">
        <v>30</v>
      </c>
      <c r="E19" s="9" t="s">
        <v>79</v>
      </c>
      <c r="F19" s="10">
        <v>44083</v>
      </c>
      <c r="G19" s="9" t="s">
        <v>15</v>
      </c>
      <c r="H19" s="10">
        <v>45266</v>
      </c>
      <c r="I19" s="32">
        <v>66110.64</v>
      </c>
      <c r="J19" s="11">
        <v>50262.05</v>
      </c>
      <c r="K19" s="35">
        <v>15848.589999999997</v>
      </c>
    </row>
    <row r="20" spans="1:11" ht="45" customHeight="1" x14ac:dyDescent="0.25">
      <c r="A20" s="9" t="s">
        <v>80</v>
      </c>
      <c r="B20" s="9" t="s">
        <v>11</v>
      </c>
      <c r="C20" s="9" t="s">
        <v>81</v>
      </c>
      <c r="D20" s="9" t="s">
        <v>30</v>
      </c>
      <c r="E20" s="9" t="s">
        <v>82</v>
      </c>
      <c r="F20" s="10">
        <v>44127</v>
      </c>
      <c r="G20" s="9" t="s">
        <v>83</v>
      </c>
      <c r="H20" s="10">
        <v>45182</v>
      </c>
      <c r="I20" s="32">
        <v>36270</v>
      </c>
      <c r="J20" s="11">
        <v>36250.26</v>
      </c>
      <c r="K20" s="35">
        <v>19.739999999997963</v>
      </c>
    </row>
    <row r="21" spans="1:11" ht="45" customHeight="1" x14ac:dyDescent="0.25">
      <c r="A21" s="9" t="s">
        <v>84</v>
      </c>
      <c r="B21" s="9" t="s">
        <v>11</v>
      </c>
      <c r="C21" s="9" t="s">
        <v>85</v>
      </c>
      <c r="D21" s="9" t="s">
        <v>20</v>
      </c>
      <c r="E21" s="9" t="s">
        <v>86</v>
      </c>
      <c r="F21" s="10">
        <v>44189</v>
      </c>
      <c r="G21" s="9" t="s">
        <v>87</v>
      </c>
      <c r="H21" s="10">
        <v>44952</v>
      </c>
      <c r="I21" s="32">
        <v>11999.34</v>
      </c>
      <c r="J21" s="11">
        <v>11993.4</v>
      </c>
      <c r="K21" s="35">
        <v>5.9400000000005093</v>
      </c>
    </row>
    <row r="22" spans="1:11" ht="45" customHeight="1" x14ac:dyDescent="0.25">
      <c r="A22" s="15" t="s">
        <v>88</v>
      </c>
      <c r="B22" s="15" t="s">
        <v>11</v>
      </c>
      <c r="C22" s="15" t="s">
        <v>89</v>
      </c>
      <c r="D22" s="15" t="s">
        <v>24</v>
      </c>
      <c r="E22" s="15" t="s">
        <v>90</v>
      </c>
      <c r="F22" s="16">
        <v>44207</v>
      </c>
      <c r="G22" s="15" t="s">
        <v>15</v>
      </c>
      <c r="H22" s="16">
        <v>45203</v>
      </c>
      <c r="I22" s="32">
        <v>39961.899999999994</v>
      </c>
      <c r="J22" s="12">
        <v>33599.980000000003</v>
      </c>
      <c r="K22" s="32">
        <v>6361.919999999991</v>
      </c>
    </row>
    <row r="23" spans="1:11" ht="45" customHeight="1" x14ac:dyDescent="0.25">
      <c r="A23" s="9" t="s">
        <v>92</v>
      </c>
      <c r="B23" s="9" t="s">
        <v>11</v>
      </c>
      <c r="C23" s="9" t="s">
        <v>93</v>
      </c>
      <c r="D23" s="9" t="s">
        <v>20</v>
      </c>
      <c r="E23" s="9" t="s">
        <v>94</v>
      </c>
      <c r="F23" s="10">
        <v>44250</v>
      </c>
      <c r="G23" s="9" t="s">
        <v>53</v>
      </c>
      <c r="H23" s="10">
        <v>45182</v>
      </c>
      <c r="I23" s="32">
        <v>21995.019999999997</v>
      </c>
      <c r="J23" s="11">
        <v>9920.0300000000007</v>
      </c>
      <c r="K23" s="35">
        <v>12074.989999999996</v>
      </c>
    </row>
    <row r="24" spans="1:11" ht="45" customHeight="1" x14ac:dyDescent="0.25">
      <c r="A24" s="9" t="s">
        <v>95</v>
      </c>
      <c r="B24" s="9" t="s">
        <v>59</v>
      </c>
      <c r="C24" s="9" t="s">
        <v>96</v>
      </c>
      <c r="D24" s="9" t="s">
        <v>49</v>
      </c>
      <c r="E24" s="9" t="s">
        <v>97</v>
      </c>
      <c r="F24" s="10">
        <v>44257</v>
      </c>
      <c r="G24" s="9" t="s">
        <v>83</v>
      </c>
      <c r="H24" s="10">
        <v>45014</v>
      </c>
      <c r="I24" s="32">
        <v>5305.86</v>
      </c>
      <c r="J24" s="11">
        <v>5149.91</v>
      </c>
      <c r="K24" s="35">
        <v>155.94999999999982</v>
      </c>
    </row>
    <row r="25" spans="1:11" ht="45" customHeight="1" x14ac:dyDescent="0.25">
      <c r="A25" s="9" t="s">
        <v>98</v>
      </c>
      <c r="B25" s="9" t="s">
        <v>59</v>
      </c>
      <c r="C25" s="9" t="s">
        <v>99</v>
      </c>
      <c r="D25" s="9" t="s">
        <v>100</v>
      </c>
      <c r="E25" s="9" t="s">
        <v>101</v>
      </c>
      <c r="F25" s="10">
        <v>44291</v>
      </c>
      <c r="G25" s="9" t="s">
        <v>83</v>
      </c>
      <c r="H25" s="10">
        <v>45203</v>
      </c>
      <c r="I25" s="32">
        <v>27410.5</v>
      </c>
      <c r="J25" s="11">
        <v>27369.940000000002</v>
      </c>
      <c r="K25" s="35">
        <v>40.559999999997672</v>
      </c>
    </row>
    <row r="26" spans="1:11" ht="45" customHeight="1" x14ac:dyDescent="0.25">
      <c r="A26" s="9" t="s">
        <v>102</v>
      </c>
      <c r="B26" s="9" t="s">
        <v>28</v>
      </c>
      <c r="C26" s="9" t="s">
        <v>103</v>
      </c>
      <c r="D26" s="9" t="s">
        <v>13</v>
      </c>
      <c r="E26" s="9" t="s">
        <v>104</v>
      </c>
      <c r="F26" s="10">
        <v>44308</v>
      </c>
      <c r="G26" s="9" t="s">
        <v>53</v>
      </c>
      <c r="H26" s="10">
        <v>45252</v>
      </c>
      <c r="I26" s="32">
        <v>55540.84</v>
      </c>
      <c r="J26" s="11">
        <v>55285.990000000005</v>
      </c>
      <c r="K26" s="35">
        <v>254.84999999999127</v>
      </c>
    </row>
    <row r="27" spans="1:11" ht="45" customHeight="1" x14ac:dyDescent="0.25">
      <c r="A27" s="9" t="s">
        <v>106</v>
      </c>
      <c r="B27" s="9" t="s">
        <v>11</v>
      </c>
      <c r="C27" s="9" t="s">
        <v>107</v>
      </c>
      <c r="D27" s="9" t="s">
        <v>100</v>
      </c>
      <c r="E27" s="9" t="s">
        <v>108</v>
      </c>
      <c r="F27" s="10">
        <v>44321</v>
      </c>
      <c r="G27" s="9" t="s">
        <v>83</v>
      </c>
      <c r="H27" s="10">
        <v>45182</v>
      </c>
      <c r="I27" s="32">
        <v>12849.02</v>
      </c>
      <c r="J27" s="11">
        <v>9899</v>
      </c>
      <c r="K27" s="35">
        <v>2950.0200000000004</v>
      </c>
    </row>
    <row r="28" spans="1:11" ht="45" customHeight="1" x14ac:dyDescent="0.25">
      <c r="A28" s="9" t="s">
        <v>110</v>
      </c>
      <c r="B28" s="9" t="s">
        <v>28</v>
      </c>
      <c r="C28" s="9" t="s">
        <v>111</v>
      </c>
      <c r="D28" s="9" t="s">
        <v>49</v>
      </c>
      <c r="E28" s="9" t="s">
        <v>112</v>
      </c>
      <c r="F28" s="10">
        <v>44348</v>
      </c>
      <c r="G28" s="9" t="s">
        <v>113</v>
      </c>
      <c r="H28" s="10">
        <v>44951</v>
      </c>
      <c r="I28" s="32">
        <v>79973.600000000006</v>
      </c>
      <c r="J28" s="11">
        <v>79496.600000000006</v>
      </c>
      <c r="K28" s="35">
        <v>477</v>
      </c>
    </row>
    <row r="29" spans="1:11" ht="45" customHeight="1" x14ac:dyDescent="0.25">
      <c r="A29" s="9" t="s">
        <v>115</v>
      </c>
      <c r="B29" s="9" t="s">
        <v>34</v>
      </c>
      <c r="C29" s="9" t="s">
        <v>116</v>
      </c>
      <c r="D29" s="9" t="s">
        <v>24</v>
      </c>
      <c r="E29" s="9" t="s">
        <v>117</v>
      </c>
      <c r="F29" s="10">
        <v>44357</v>
      </c>
      <c r="G29" s="9" t="s">
        <v>83</v>
      </c>
      <c r="H29" s="10">
        <v>45096</v>
      </c>
      <c r="I29" s="32">
        <v>40031.26</v>
      </c>
      <c r="J29" s="11">
        <v>32838.019999999997</v>
      </c>
      <c r="K29" s="35">
        <v>7193.2400000000052</v>
      </c>
    </row>
    <row r="30" spans="1:11" ht="45" customHeight="1" x14ac:dyDescent="0.25">
      <c r="A30" s="9" t="s">
        <v>118</v>
      </c>
      <c r="B30" s="9" t="s">
        <v>59</v>
      </c>
      <c r="C30" s="9" t="s">
        <v>119</v>
      </c>
      <c r="D30" s="9" t="s">
        <v>13</v>
      </c>
      <c r="E30" s="9" t="s">
        <v>120</v>
      </c>
      <c r="F30" s="10">
        <v>44357</v>
      </c>
      <c r="G30" s="9" t="s">
        <v>83</v>
      </c>
      <c r="H30" s="10">
        <v>45203</v>
      </c>
      <c r="I30" s="32">
        <v>43962.080000000002</v>
      </c>
      <c r="J30" s="11">
        <v>43164</v>
      </c>
      <c r="K30" s="35">
        <v>798.08000000000175</v>
      </c>
    </row>
    <row r="31" spans="1:11" ht="45" customHeight="1" x14ac:dyDescent="0.25">
      <c r="A31" s="9" t="s">
        <v>121</v>
      </c>
      <c r="B31" s="9" t="s">
        <v>11</v>
      </c>
      <c r="C31" s="9" t="s">
        <v>122</v>
      </c>
      <c r="D31" s="9" t="s">
        <v>13</v>
      </c>
      <c r="E31" s="9" t="s">
        <v>123</v>
      </c>
      <c r="F31" s="10">
        <v>44372</v>
      </c>
      <c r="G31" s="9" t="s">
        <v>83</v>
      </c>
      <c r="H31" s="10">
        <v>45126</v>
      </c>
      <c r="I31" s="32">
        <v>13934.7</v>
      </c>
      <c r="J31" s="11">
        <v>10232.049999999999</v>
      </c>
      <c r="K31" s="35">
        <v>3702.6500000000015</v>
      </c>
    </row>
    <row r="32" spans="1:11" ht="45" customHeight="1" x14ac:dyDescent="0.25">
      <c r="A32" s="9" t="s">
        <v>124</v>
      </c>
      <c r="B32" s="9" t="s">
        <v>59</v>
      </c>
      <c r="C32" s="9" t="s">
        <v>125</v>
      </c>
      <c r="D32" s="9" t="s">
        <v>126</v>
      </c>
      <c r="E32" s="9" t="s">
        <v>127</v>
      </c>
      <c r="F32" s="10">
        <v>44376</v>
      </c>
      <c r="G32" s="9" t="s">
        <v>83</v>
      </c>
      <c r="H32" s="10">
        <v>45182</v>
      </c>
      <c r="I32" s="32">
        <v>43963.219999999994</v>
      </c>
      <c r="J32" s="11">
        <v>33168.660000000003</v>
      </c>
      <c r="K32" s="35">
        <v>10794.55999999999</v>
      </c>
    </row>
    <row r="33" spans="1:11" ht="45" customHeight="1" x14ac:dyDescent="0.25">
      <c r="A33" s="9" t="s">
        <v>128</v>
      </c>
      <c r="B33" s="9" t="s">
        <v>59</v>
      </c>
      <c r="C33" s="9" t="s">
        <v>129</v>
      </c>
      <c r="D33" s="9" t="s">
        <v>24</v>
      </c>
      <c r="E33" s="9" t="s">
        <v>130</v>
      </c>
      <c r="F33" s="10">
        <v>44376</v>
      </c>
      <c r="G33" s="9" t="s">
        <v>113</v>
      </c>
      <c r="H33" s="10">
        <v>45063</v>
      </c>
      <c r="I33" s="32">
        <v>49856.800000000003</v>
      </c>
      <c r="J33" s="11">
        <v>49748.800000000003</v>
      </c>
      <c r="K33" s="35">
        <v>108</v>
      </c>
    </row>
    <row r="34" spans="1:11" ht="45" customHeight="1" x14ac:dyDescent="0.25">
      <c r="A34" s="9" t="s">
        <v>132</v>
      </c>
      <c r="B34" s="9" t="s">
        <v>11</v>
      </c>
      <c r="C34" s="9" t="s">
        <v>133</v>
      </c>
      <c r="D34" s="9" t="s">
        <v>49</v>
      </c>
      <c r="E34" s="9" t="s">
        <v>134</v>
      </c>
      <c r="F34" s="10">
        <v>44378</v>
      </c>
      <c r="G34" s="9" t="s">
        <v>83</v>
      </c>
      <c r="H34" s="10">
        <v>45182</v>
      </c>
      <c r="I34" s="32">
        <v>37518</v>
      </c>
      <c r="J34" s="11">
        <v>37358.44</v>
      </c>
      <c r="K34" s="35">
        <v>159.55999999999767</v>
      </c>
    </row>
    <row r="35" spans="1:11" ht="45" customHeight="1" x14ac:dyDescent="0.25">
      <c r="A35" s="15" t="s">
        <v>135</v>
      </c>
      <c r="B35" s="15" t="s">
        <v>11</v>
      </c>
      <c r="C35" s="15" t="s">
        <v>23</v>
      </c>
      <c r="D35" s="15" t="s">
        <v>24</v>
      </c>
      <c r="E35" s="15" t="s">
        <v>136</v>
      </c>
      <c r="F35" s="16">
        <v>44385</v>
      </c>
      <c r="G35" s="15" t="s">
        <v>113</v>
      </c>
      <c r="H35" s="10">
        <v>45147</v>
      </c>
      <c r="I35" s="32">
        <v>43996.5</v>
      </c>
      <c r="J35" s="12">
        <v>43990.99</v>
      </c>
      <c r="K35" s="32">
        <v>5.5100000000020373</v>
      </c>
    </row>
    <row r="36" spans="1:11" ht="45" customHeight="1" x14ac:dyDescent="0.25">
      <c r="A36" s="9" t="s">
        <v>137</v>
      </c>
      <c r="B36" s="9" t="s">
        <v>59</v>
      </c>
      <c r="C36" s="9" t="s">
        <v>129</v>
      </c>
      <c r="D36" s="9" t="s">
        <v>24</v>
      </c>
      <c r="E36" s="9" t="s">
        <v>138</v>
      </c>
      <c r="F36" s="10">
        <v>44386</v>
      </c>
      <c r="G36" s="9" t="s">
        <v>113</v>
      </c>
      <c r="H36" s="10">
        <v>44937</v>
      </c>
      <c r="I36" s="32">
        <v>43851.7</v>
      </c>
      <c r="J36" s="11">
        <v>43822.2</v>
      </c>
      <c r="K36" s="35">
        <v>29.5</v>
      </c>
    </row>
    <row r="37" spans="1:11" ht="45" customHeight="1" x14ac:dyDescent="0.25">
      <c r="A37" s="9" t="s">
        <v>139</v>
      </c>
      <c r="B37" s="9" t="s">
        <v>11</v>
      </c>
      <c r="C37" s="9" t="s">
        <v>140</v>
      </c>
      <c r="D37" s="9" t="s">
        <v>30</v>
      </c>
      <c r="E37" s="9" t="s">
        <v>141</v>
      </c>
      <c r="F37" s="10">
        <v>44391</v>
      </c>
      <c r="G37" s="9" t="s">
        <v>83</v>
      </c>
      <c r="H37" s="10">
        <v>45252</v>
      </c>
      <c r="I37" s="32">
        <v>43987.71</v>
      </c>
      <c r="J37" s="11">
        <v>29161.9</v>
      </c>
      <c r="K37" s="35">
        <v>14825.809999999998</v>
      </c>
    </row>
    <row r="38" spans="1:11" ht="45" customHeight="1" x14ac:dyDescent="0.25">
      <c r="A38" s="9" t="s">
        <v>142</v>
      </c>
      <c r="B38" s="9" t="s">
        <v>28</v>
      </c>
      <c r="C38" s="9" t="s">
        <v>143</v>
      </c>
      <c r="D38" s="9" t="s">
        <v>24</v>
      </c>
      <c r="E38" s="9" t="s">
        <v>144</v>
      </c>
      <c r="F38" s="10">
        <v>44413</v>
      </c>
      <c r="G38" s="9" t="s">
        <v>113</v>
      </c>
      <c r="H38" s="10">
        <v>45182</v>
      </c>
      <c r="I38" s="32">
        <v>40856.699999999997</v>
      </c>
      <c r="J38" s="11">
        <v>40524.560000000005</v>
      </c>
      <c r="K38" s="35">
        <v>332.13999999999214</v>
      </c>
    </row>
    <row r="39" spans="1:11" ht="45" customHeight="1" x14ac:dyDescent="0.25">
      <c r="A39" s="9" t="s">
        <v>145</v>
      </c>
      <c r="B39" s="9" t="s">
        <v>11</v>
      </c>
      <c r="C39" s="9" t="s">
        <v>125</v>
      </c>
      <c r="D39" s="9" t="s">
        <v>126</v>
      </c>
      <c r="E39" s="9" t="s">
        <v>146</v>
      </c>
      <c r="F39" s="10">
        <v>44431</v>
      </c>
      <c r="G39" s="9" t="s">
        <v>83</v>
      </c>
      <c r="H39" s="10">
        <v>45266</v>
      </c>
      <c r="I39" s="32">
        <v>40231.43</v>
      </c>
      <c r="J39" s="11">
        <v>35069.199999999997</v>
      </c>
      <c r="K39" s="35">
        <v>5162.2300000000032</v>
      </c>
    </row>
    <row r="40" spans="1:11" ht="45" customHeight="1" x14ac:dyDescent="0.25">
      <c r="A40" s="9" t="s">
        <v>147</v>
      </c>
      <c r="B40" s="9" t="s">
        <v>59</v>
      </c>
      <c r="C40" s="9" t="s">
        <v>148</v>
      </c>
      <c r="D40" s="9" t="s">
        <v>149</v>
      </c>
      <c r="E40" s="9" t="s">
        <v>150</v>
      </c>
      <c r="F40" s="10">
        <v>44440</v>
      </c>
      <c r="G40" s="9" t="s">
        <v>83</v>
      </c>
      <c r="H40" s="10">
        <v>45266</v>
      </c>
      <c r="I40" s="32">
        <v>21132.62</v>
      </c>
      <c r="J40" s="11">
        <v>20989.050000000003</v>
      </c>
      <c r="K40" s="35">
        <v>143.56999999999607</v>
      </c>
    </row>
    <row r="41" spans="1:11" ht="45" customHeight="1" x14ac:dyDescent="0.25">
      <c r="A41" s="9" t="s">
        <v>151</v>
      </c>
      <c r="B41" s="9" t="s">
        <v>11</v>
      </c>
      <c r="C41" s="17" t="s">
        <v>152</v>
      </c>
      <c r="D41" s="9" t="s">
        <v>49</v>
      </c>
      <c r="E41" s="9" t="s">
        <v>153</v>
      </c>
      <c r="F41" s="10">
        <v>44454</v>
      </c>
      <c r="G41" s="9" t="s">
        <v>83</v>
      </c>
      <c r="H41" s="10">
        <v>45014</v>
      </c>
      <c r="I41" s="32">
        <v>58815.59</v>
      </c>
      <c r="J41" s="11">
        <v>57843.22</v>
      </c>
      <c r="K41" s="35">
        <v>972.36999999999534</v>
      </c>
    </row>
    <row r="42" spans="1:11" ht="45" customHeight="1" x14ac:dyDescent="0.25">
      <c r="A42" s="9" t="s">
        <v>154</v>
      </c>
      <c r="B42" s="9" t="s">
        <v>11</v>
      </c>
      <c r="C42" s="17" t="s">
        <v>155</v>
      </c>
      <c r="D42" s="9" t="s">
        <v>30</v>
      </c>
      <c r="E42" s="9" t="s">
        <v>156</v>
      </c>
      <c r="F42" s="10">
        <v>44459</v>
      </c>
      <c r="G42" s="9" t="s">
        <v>113</v>
      </c>
      <c r="H42" s="10">
        <v>45028</v>
      </c>
      <c r="I42" s="32">
        <v>42228.630000000005</v>
      </c>
      <c r="J42" s="11">
        <v>35944.81</v>
      </c>
      <c r="K42" s="35">
        <v>6283.820000000007</v>
      </c>
    </row>
    <row r="43" spans="1:11" ht="45" customHeight="1" x14ac:dyDescent="0.25">
      <c r="A43" s="17" t="s">
        <v>157</v>
      </c>
      <c r="B43" s="9" t="s">
        <v>158</v>
      </c>
      <c r="C43" s="17" t="s">
        <v>159</v>
      </c>
      <c r="D43" s="9" t="s">
        <v>160</v>
      </c>
      <c r="E43" s="9" t="s">
        <v>161</v>
      </c>
      <c r="F43" s="18">
        <v>44480</v>
      </c>
      <c r="G43" s="10" t="s">
        <v>83</v>
      </c>
      <c r="H43" s="10">
        <v>45224</v>
      </c>
      <c r="I43" s="32">
        <v>43999.99</v>
      </c>
      <c r="J43" s="11">
        <v>42833.43</v>
      </c>
      <c r="K43" s="35">
        <v>1166.5599999999977</v>
      </c>
    </row>
    <row r="44" spans="1:11" ht="45" customHeight="1" x14ac:dyDescent="0.25">
      <c r="A44" s="17" t="s">
        <v>162</v>
      </c>
      <c r="B44" s="9" t="s">
        <v>11</v>
      </c>
      <c r="C44" s="17" t="s">
        <v>163</v>
      </c>
      <c r="D44" s="17" t="s">
        <v>24</v>
      </c>
      <c r="E44" s="9" t="s">
        <v>164</v>
      </c>
      <c r="F44" s="18">
        <v>44540</v>
      </c>
      <c r="G44" s="10" t="s">
        <v>87</v>
      </c>
      <c r="H44" s="10">
        <v>45014</v>
      </c>
      <c r="I44" s="32">
        <v>22888.629999999997</v>
      </c>
      <c r="J44" s="11">
        <v>18400.440000000002</v>
      </c>
      <c r="K44" s="35">
        <v>4488.1899999999951</v>
      </c>
    </row>
    <row r="45" spans="1:11" ht="45" customHeight="1" x14ac:dyDescent="0.25">
      <c r="A45" s="17" t="s">
        <v>165</v>
      </c>
      <c r="B45" s="9" t="s">
        <v>158</v>
      </c>
      <c r="C45" s="17" t="s">
        <v>166</v>
      </c>
      <c r="D45" s="9" t="s">
        <v>30</v>
      </c>
      <c r="E45" s="9" t="s">
        <v>167</v>
      </c>
      <c r="F45" s="18">
        <v>44526</v>
      </c>
      <c r="G45" s="10" t="s">
        <v>87</v>
      </c>
      <c r="H45" s="10">
        <v>45000</v>
      </c>
      <c r="I45" s="32">
        <v>14872</v>
      </c>
      <c r="J45" s="11">
        <v>13972</v>
      </c>
      <c r="K45" s="35">
        <v>900</v>
      </c>
    </row>
    <row r="46" spans="1:11" ht="45" customHeight="1" x14ac:dyDescent="0.25">
      <c r="A46" s="17" t="s">
        <v>168</v>
      </c>
      <c r="B46" s="9" t="s">
        <v>11</v>
      </c>
      <c r="C46" s="17" t="s">
        <v>169</v>
      </c>
      <c r="D46" s="9" t="s">
        <v>170</v>
      </c>
      <c r="E46" s="9" t="s">
        <v>171</v>
      </c>
      <c r="F46" s="18">
        <v>44595</v>
      </c>
      <c r="G46" s="10" t="s">
        <v>87</v>
      </c>
      <c r="H46" s="10">
        <v>45096</v>
      </c>
      <c r="I46" s="32">
        <v>11060.96</v>
      </c>
      <c r="J46" s="11">
        <v>9557.0600000000013</v>
      </c>
      <c r="K46" s="35">
        <v>1503.8999999999978</v>
      </c>
    </row>
    <row r="47" spans="1:11" ht="45" customHeight="1" x14ac:dyDescent="0.25">
      <c r="A47" s="17" t="s">
        <v>172</v>
      </c>
      <c r="B47" s="9" t="s">
        <v>11</v>
      </c>
      <c r="C47" s="17" t="s">
        <v>173</v>
      </c>
      <c r="D47" s="17" t="s">
        <v>170</v>
      </c>
      <c r="E47" s="9" t="s">
        <v>174</v>
      </c>
      <c r="F47" s="18">
        <v>44509</v>
      </c>
      <c r="G47" s="10" t="s">
        <v>175</v>
      </c>
      <c r="H47" s="10">
        <v>44937</v>
      </c>
      <c r="I47" s="32">
        <v>12084.77</v>
      </c>
      <c r="J47" s="11">
        <v>4008.59</v>
      </c>
      <c r="K47" s="35">
        <v>8076.18</v>
      </c>
    </row>
    <row r="48" spans="1:11" ht="45" customHeight="1" x14ac:dyDescent="0.25">
      <c r="A48" s="17" t="s">
        <v>176</v>
      </c>
      <c r="B48" s="9" t="s">
        <v>59</v>
      </c>
      <c r="C48" s="9" t="s">
        <v>177</v>
      </c>
      <c r="D48" s="9" t="s">
        <v>178</v>
      </c>
      <c r="E48" s="9" t="s">
        <v>179</v>
      </c>
      <c r="F48" s="18">
        <v>44741</v>
      </c>
      <c r="G48" s="10" t="s">
        <v>87</v>
      </c>
      <c r="H48" s="10">
        <v>45203</v>
      </c>
      <c r="I48" s="32">
        <v>42935.909999999996</v>
      </c>
      <c r="J48" s="11">
        <v>42707.93</v>
      </c>
      <c r="K48" s="35">
        <v>227.97999999999593</v>
      </c>
    </row>
    <row r="49" spans="1:11" ht="45" customHeight="1" x14ac:dyDescent="0.25">
      <c r="A49" s="9" t="s">
        <v>180</v>
      </c>
      <c r="B49" s="9" t="s">
        <v>28</v>
      </c>
      <c r="C49" s="9" t="s">
        <v>181</v>
      </c>
      <c r="D49" s="9" t="s">
        <v>13</v>
      </c>
      <c r="E49" s="9" t="s">
        <v>182</v>
      </c>
      <c r="F49" s="10">
        <v>44516</v>
      </c>
      <c r="G49" s="10" t="s">
        <v>113</v>
      </c>
      <c r="H49" s="10">
        <v>45014</v>
      </c>
      <c r="I49" s="32">
        <v>13081.4</v>
      </c>
      <c r="J49" s="11">
        <v>12193.69</v>
      </c>
      <c r="K49" s="35">
        <v>887.70999999999913</v>
      </c>
    </row>
    <row r="50" spans="1:11" ht="45" customHeight="1" x14ac:dyDescent="0.25">
      <c r="A50" s="9" t="s">
        <v>184</v>
      </c>
      <c r="B50" s="9" t="s">
        <v>11</v>
      </c>
      <c r="C50" s="9" t="s">
        <v>185</v>
      </c>
      <c r="D50" s="9" t="s">
        <v>186</v>
      </c>
      <c r="E50" s="9" t="s">
        <v>187</v>
      </c>
      <c r="F50" s="10">
        <v>44650</v>
      </c>
      <c r="G50" s="10" t="s">
        <v>188</v>
      </c>
      <c r="H50" s="10">
        <v>45203</v>
      </c>
      <c r="I50" s="32">
        <v>2951.6</v>
      </c>
      <c r="J50" s="11">
        <v>427.68</v>
      </c>
      <c r="K50" s="35">
        <v>2523.92</v>
      </c>
    </row>
    <row r="51" spans="1:11" ht="45" customHeight="1" x14ac:dyDescent="0.25">
      <c r="A51" s="9" t="s">
        <v>189</v>
      </c>
      <c r="B51" s="9" t="s">
        <v>59</v>
      </c>
      <c r="C51" s="9" t="s">
        <v>190</v>
      </c>
      <c r="D51" s="9" t="s">
        <v>13</v>
      </c>
      <c r="E51" s="9" t="s">
        <v>191</v>
      </c>
      <c r="F51" s="10">
        <v>44537</v>
      </c>
      <c r="G51" s="10" t="s">
        <v>87</v>
      </c>
      <c r="H51" s="10">
        <v>45096</v>
      </c>
      <c r="I51" s="32">
        <v>14983</v>
      </c>
      <c r="J51" s="11">
        <v>13298.759999999998</v>
      </c>
      <c r="K51" s="35">
        <v>1684.2400000000016</v>
      </c>
    </row>
    <row r="52" spans="1:11" ht="45" customHeight="1" x14ac:dyDescent="0.25">
      <c r="A52" s="17" t="s">
        <v>192</v>
      </c>
      <c r="B52" s="9" t="s">
        <v>193</v>
      </c>
      <c r="C52" s="9" t="s">
        <v>194</v>
      </c>
      <c r="D52" s="9" t="s">
        <v>195</v>
      </c>
      <c r="E52" s="9" t="s">
        <v>196</v>
      </c>
      <c r="F52" s="10">
        <v>44582</v>
      </c>
      <c r="G52" s="10" t="s">
        <v>87</v>
      </c>
      <c r="H52" s="10">
        <v>44972</v>
      </c>
      <c r="I52" s="32">
        <v>3630.6</v>
      </c>
      <c r="J52" s="11">
        <v>2761.8500000000004</v>
      </c>
      <c r="K52" s="35">
        <v>868.74999999999955</v>
      </c>
    </row>
    <row r="53" spans="1:11" ht="45" customHeight="1" x14ac:dyDescent="0.25">
      <c r="A53" s="17" t="s">
        <v>197</v>
      </c>
      <c r="B53" s="9" t="s">
        <v>193</v>
      </c>
      <c r="C53" s="9" t="s">
        <v>198</v>
      </c>
      <c r="D53" s="9" t="s">
        <v>160</v>
      </c>
      <c r="E53" s="9" t="s">
        <v>199</v>
      </c>
      <c r="F53" s="10">
        <v>44609</v>
      </c>
      <c r="G53" s="10" t="s">
        <v>200</v>
      </c>
      <c r="H53" s="10">
        <v>45203</v>
      </c>
      <c r="I53" s="32">
        <v>4101.07</v>
      </c>
      <c r="J53" s="11">
        <v>2033</v>
      </c>
      <c r="K53" s="35">
        <v>2068.0699999999997</v>
      </c>
    </row>
    <row r="54" spans="1:11" ht="45" customHeight="1" x14ac:dyDescent="0.25">
      <c r="A54" s="17" t="s">
        <v>201</v>
      </c>
      <c r="B54" s="9" t="s">
        <v>59</v>
      </c>
      <c r="C54" s="9" t="s">
        <v>202</v>
      </c>
      <c r="D54" s="9" t="s">
        <v>24</v>
      </c>
      <c r="E54" s="9" t="s">
        <v>203</v>
      </c>
      <c r="F54" s="10">
        <v>44676</v>
      </c>
      <c r="G54" s="10" t="s">
        <v>188</v>
      </c>
      <c r="H54" s="10">
        <v>44952</v>
      </c>
      <c r="I54" s="32">
        <v>12312</v>
      </c>
      <c r="J54" s="11">
        <v>10667.2</v>
      </c>
      <c r="K54" s="35">
        <v>1644.7999999999993</v>
      </c>
    </row>
    <row r="55" spans="1:11" ht="45" customHeight="1" x14ac:dyDescent="0.25">
      <c r="A55" s="17" t="s">
        <v>204</v>
      </c>
      <c r="B55" s="9" t="s">
        <v>205</v>
      </c>
      <c r="C55" s="9" t="s">
        <v>206</v>
      </c>
      <c r="D55" s="22" t="s">
        <v>70</v>
      </c>
      <c r="E55" s="9" t="s">
        <v>207</v>
      </c>
      <c r="F55" s="10">
        <v>44694</v>
      </c>
      <c r="G55" s="10" t="s">
        <v>208</v>
      </c>
      <c r="H55" s="10">
        <v>45126</v>
      </c>
      <c r="I55" s="32">
        <v>275523.25</v>
      </c>
      <c r="J55" s="11">
        <v>241576.15999999997</v>
      </c>
      <c r="K55" s="35">
        <v>33947.090000000026</v>
      </c>
    </row>
    <row r="56" spans="1:11" ht="45" customHeight="1" x14ac:dyDescent="0.25">
      <c r="A56" s="17" t="s">
        <v>209</v>
      </c>
      <c r="B56" s="9" t="s">
        <v>210</v>
      </c>
      <c r="C56" s="9" t="s">
        <v>211</v>
      </c>
      <c r="D56" s="9" t="s">
        <v>24</v>
      </c>
      <c r="E56" s="9" t="s">
        <v>212</v>
      </c>
      <c r="F56" s="10">
        <v>44712</v>
      </c>
      <c r="G56" s="10" t="s">
        <v>213</v>
      </c>
      <c r="H56" s="10">
        <v>44972</v>
      </c>
      <c r="I56" s="32">
        <v>29999.99</v>
      </c>
      <c r="J56" s="11">
        <v>28681</v>
      </c>
      <c r="K56" s="35">
        <v>1318.9900000000016</v>
      </c>
    </row>
    <row r="57" spans="1:11" ht="45" customHeight="1" x14ac:dyDescent="0.25">
      <c r="A57" s="17" t="s">
        <v>214</v>
      </c>
      <c r="B57" s="9" t="s">
        <v>210</v>
      </c>
      <c r="C57" s="9" t="s">
        <v>215</v>
      </c>
      <c r="D57" s="9" t="s">
        <v>216</v>
      </c>
      <c r="E57" s="9" t="s">
        <v>217</v>
      </c>
      <c r="F57" s="10">
        <v>44701</v>
      </c>
      <c r="G57" s="10" t="s">
        <v>218</v>
      </c>
      <c r="H57" s="10">
        <v>45231</v>
      </c>
      <c r="I57" s="32">
        <v>9923.66</v>
      </c>
      <c r="J57" s="11">
        <v>9659.06</v>
      </c>
      <c r="K57" s="35">
        <v>264.60000000000036</v>
      </c>
    </row>
    <row r="58" spans="1:11" ht="45" customHeight="1" x14ac:dyDescent="0.25">
      <c r="A58" s="17" t="s">
        <v>219</v>
      </c>
      <c r="B58" s="9" t="s">
        <v>59</v>
      </c>
      <c r="C58" s="9" t="s">
        <v>262</v>
      </c>
      <c r="D58" s="9" t="s">
        <v>24</v>
      </c>
      <c r="E58" s="9" t="s">
        <v>220</v>
      </c>
      <c r="F58" s="10">
        <v>44698</v>
      </c>
      <c r="G58" s="10" t="s">
        <v>221</v>
      </c>
      <c r="H58" s="10">
        <v>45288</v>
      </c>
      <c r="I58" s="32">
        <v>77702.600000000006</v>
      </c>
      <c r="J58" s="11">
        <v>77647.399999999994</v>
      </c>
      <c r="K58" s="35">
        <v>55.200000000011642</v>
      </c>
    </row>
    <row r="59" spans="1:11" ht="45" customHeight="1" x14ac:dyDescent="0.25">
      <c r="A59" s="17" t="s">
        <v>222</v>
      </c>
      <c r="B59" s="9" t="s">
        <v>59</v>
      </c>
      <c r="C59" s="9" t="s">
        <v>223</v>
      </c>
      <c r="D59" s="9" t="s">
        <v>13</v>
      </c>
      <c r="E59" s="9" t="s">
        <v>224</v>
      </c>
      <c r="F59" s="10">
        <v>44652</v>
      </c>
      <c r="G59" s="10" t="s">
        <v>225</v>
      </c>
      <c r="H59" s="10">
        <v>45231</v>
      </c>
      <c r="I59" s="32">
        <v>14162.04</v>
      </c>
      <c r="J59" s="11">
        <v>12899.08</v>
      </c>
      <c r="K59" s="35">
        <v>1262.9600000000009</v>
      </c>
    </row>
    <row r="60" spans="1:11" ht="45" customHeight="1" x14ac:dyDescent="0.25">
      <c r="A60" s="17" t="s">
        <v>226</v>
      </c>
      <c r="B60" s="9" t="s">
        <v>210</v>
      </c>
      <c r="C60" s="9" t="s">
        <v>133</v>
      </c>
      <c r="D60" s="9" t="s">
        <v>49</v>
      </c>
      <c r="E60" s="9" t="s">
        <v>227</v>
      </c>
      <c r="F60" s="10">
        <v>44676</v>
      </c>
      <c r="G60" s="10" t="s">
        <v>228</v>
      </c>
      <c r="H60" s="10">
        <v>45078</v>
      </c>
      <c r="I60" s="32">
        <v>19447.240000000002</v>
      </c>
      <c r="J60" s="11">
        <v>19447.239999999998</v>
      </c>
      <c r="K60" s="35">
        <v>0</v>
      </c>
    </row>
    <row r="61" spans="1:11" ht="45" customHeight="1" x14ac:dyDescent="0.25">
      <c r="A61" s="17" t="s">
        <v>230</v>
      </c>
      <c r="B61" s="9" t="s">
        <v>28</v>
      </c>
      <c r="C61" s="9" t="s">
        <v>231</v>
      </c>
      <c r="D61" s="9" t="s">
        <v>49</v>
      </c>
      <c r="E61" s="9" t="s">
        <v>232</v>
      </c>
      <c r="F61" s="10">
        <v>44677</v>
      </c>
      <c r="G61" s="10" t="s">
        <v>233</v>
      </c>
      <c r="H61" s="10">
        <v>45000</v>
      </c>
      <c r="I61" s="32">
        <v>16992.599999999999</v>
      </c>
      <c r="J61" s="11">
        <v>16726.760000000002</v>
      </c>
      <c r="K61" s="35">
        <v>265.83999999999651</v>
      </c>
    </row>
    <row r="62" spans="1:11" ht="45" customHeight="1" x14ac:dyDescent="0.25">
      <c r="A62" s="17" t="s">
        <v>234</v>
      </c>
      <c r="B62" s="9" t="s">
        <v>28</v>
      </c>
      <c r="C62" s="9" t="s">
        <v>231</v>
      </c>
      <c r="D62" s="9" t="s">
        <v>49</v>
      </c>
      <c r="E62" s="9" t="s">
        <v>235</v>
      </c>
      <c r="F62" s="10">
        <v>44679</v>
      </c>
      <c r="G62" s="10" t="s">
        <v>233</v>
      </c>
      <c r="H62" s="10">
        <v>45000</v>
      </c>
      <c r="I62" s="32">
        <v>17169</v>
      </c>
      <c r="J62" s="11">
        <v>17169</v>
      </c>
      <c r="K62" s="35">
        <v>0</v>
      </c>
    </row>
    <row r="63" spans="1:11" ht="45" customHeight="1" x14ac:dyDescent="0.25">
      <c r="A63" s="17" t="s">
        <v>236</v>
      </c>
      <c r="B63" s="9" t="s">
        <v>59</v>
      </c>
      <c r="C63" s="9" t="s">
        <v>237</v>
      </c>
      <c r="D63" s="9" t="s">
        <v>13</v>
      </c>
      <c r="E63" s="9" t="s">
        <v>238</v>
      </c>
      <c r="F63" s="10">
        <v>44784</v>
      </c>
      <c r="G63" s="10" t="s">
        <v>218</v>
      </c>
      <c r="H63" s="10">
        <v>45252</v>
      </c>
      <c r="I63" s="32">
        <v>914.1</v>
      </c>
      <c r="J63" s="11">
        <v>498.1</v>
      </c>
      <c r="K63" s="35">
        <v>416</v>
      </c>
    </row>
    <row r="64" spans="1:11" ht="45" customHeight="1" x14ac:dyDescent="0.25">
      <c r="A64" s="17" t="s">
        <v>239</v>
      </c>
      <c r="B64" s="9" t="s">
        <v>59</v>
      </c>
      <c r="C64" s="9" t="s">
        <v>240</v>
      </c>
      <c r="D64" s="9" t="s">
        <v>49</v>
      </c>
      <c r="E64" s="9" t="s">
        <v>241</v>
      </c>
      <c r="F64" s="10">
        <v>44673</v>
      </c>
      <c r="G64" s="10" t="s">
        <v>242</v>
      </c>
      <c r="H64" s="10">
        <v>44937</v>
      </c>
      <c r="I64" s="32">
        <v>14469.63</v>
      </c>
      <c r="J64" s="11">
        <v>13865</v>
      </c>
      <c r="K64" s="35">
        <v>604.6299999999992</v>
      </c>
    </row>
    <row r="65" spans="1:11" ht="45" customHeight="1" x14ac:dyDescent="0.25">
      <c r="A65" s="17" t="s">
        <v>243</v>
      </c>
      <c r="B65" s="9" t="s">
        <v>59</v>
      </c>
      <c r="C65" s="9" t="s">
        <v>244</v>
      </c>
      <c r="D65" s="9" t="s">
        <v>160</v>
      </c>
      <c r="E65" s="9" t="s">
        <v>245</v>
      </c>
      <c r="F65" s="10">
        <v>44785</v>
      </c>
      <c r="G65" s="10" t="s">
        <v>485</v>
      </c>
      <c r="H65" s="10">
        <v>45224</v>
      </c>
      <c r="I65" s="32">
        <v>10589.45</v>
      </c>
      <c r="J65" s="11">
        <v>10554.71</v>
      </c>
      <c r="K65" s="35">
        <v>34.740000000001601</v>
      </c>
    </row>
    <row r="66" spans="1:11" ht="45" customHeight="1" x14ac:dyDescent="0.25">
      <c r="A66" s="17" t="s">
        <v>246</v>
      </c>
      <c r="B66" s="9" t="s">
        <v>28</v>
      </c>
      <c r="C66" s="9" t="s">
        <v>247</v>
      </c>
      <c r="D66" s="9" t="s">
        <v>49</v>
      </c>
      <c r="E66" s="9" t="s">
        <v>248</v>
      </c>
      <c r="F66" s="10">
        <v>44739</v>
      </c>
      <c r="G66" s="10" t="s">
        <v>249</v>
      </c>
      <c r="H66" s="10">
        <v>45252</v>
      </c>
      <c r="I66" s="32">
        <v>14868</v>
      </c>
      <c r="J66" s="11">
        <v>13924</v>
      </c>
      <c r="K66" s="35">
        <v>944</v>
      </c>
    </row>
    <row r="67" spans="1:11" ht="45" customHeight="1" x14ac:dyDescent="0.25">
      <c r="A67" s="17" t="s">
        <v>250</v>
      </c>
      <c r="B67" s="9" t="s">
        <v>210</v>
      </c>
      <c r="C67" s="9" t="s">
        <v>251</v>
      </c>
      <c r="D67" s="9" t="s">
        <v>36</v>
      </c>
      <c r="E67" s="9" t="s">
        <v>252</v>
      </c>
      <c r="F67" s="10">
        <v>44813</v>
      </c>
      <c r="G67" s="16" t="s">
        <v>188</v>
      </c>
      <c r="H67" s="16">
        <v>45147</v>
      </c>
      <c r="I67" s="32">
        <v>9998.1</v>
      </c>
      <c r="J67" s="11">
        <v>9478.0499999999993</v>
      </c>
      <c r="K67" s="35">
        <v>520.05000000000109</v>
      </c>
    </row>
    <row r="68" spans="1:11" ht="45" customHeight="1" x14ac:dyDescent="0.25">
      <c r="A68" s="26" t="s">
        <v>253</v>
      </c>
      <c r="B68" s="9" t="s">
        <v>59</v>
      </c>
      <c r="C68" s="15" t="s">
        <v>19</v>
      </c>
      <c r="D68" s="9" t="s">
        <v>195</v>
      </c>
      <c r="E68" s="9" t="s">
        <v>254</v>
      </c>
      <c r="F68" s="16">
        <v>44791</v>
      </c>
      <c r="G68" s="16" t="s">
        <v>87</v>
      </c>
      <c r="H68" s="16">
        <v>45014</v>
      </c>
      <c r="I68" s="32">
        <v>14994.8</v>
      </c>
      <c r="J68" s="11">
        <v>14197.66</v>
      </c>
      <c r="K68" s="35">
        <v>797.13999999999942</v>
      </c>
    </row>
    <row r="69" spans="1:11" ht="45" customHeight="1" x14ac:dyDescent="0.25">
      <c r="A69" s="26" t="s">
        <v>255</v>
      </c>
      <c r="B69" s="9" t="s">
        <v>210</v>
      </c>
      <c r="C69" s="15" t="s">
        <v>256</v>
      </c>
      <c r="D69" s="9" t="s">
        <v>30</v>
      </c>
      <c r="E69" s="27" t="s">
        <v>257</v>
      </c>
      <c r="F69" s="16">
        <v>44789</v>
      </c>
      <c r="G69" s="16" t="s">
        <v>87</v>
      </c>
      <c r="H69" s="16">
        <v>45147</v>
      </c>
      <c r="I69" s="32">
        <v>13870.939999999999</v>
      </c>
      <c r="J69" s="11">
        <v>7737.26</v>
      </c>
      <c r="K69" s="35">
        <v>6133.6799999999985</v>
      </c>
    </row>
    <row r="70" spans="1:11" ht="45" customHeight="1" x14ac:dyDescent="0.25">
      <c r="A70" s="26" t="s">
        <v>258</v>
      </c>
      <c r="B70" s="9" t="s">
        <v>28</v>
      </c>
      <c r="C70" s="15" t="s">
        <v>259</v>
      </c>
      <c r="D70" s="9" t="s">
        <v>13</v>
      </c>
      <c r="E70" s="9" t="s">
        <v>260</v>
      </c>
      <c r="F70" s="16">
        <v>44788</v>
      </c>
      <c r="G70" s="16" t="s">
        <v>183</v>
      </c>
      <c r="H70" s="16">
        <v>45203</v>
      </c>
      <c r="I70" s="32">
        <v>14890.32</v>
      </c>
      <c r="J70" s="11">
        <v>1789.14</v>
      </c>
      <c r="K70" s="35">
        <v>13101.18</v>
      </c>
    </row>
    <row r="71" spans="1:11" ht="45" customHeight="1" x14ac:dyDescent="0.25">
      <c r="A71" s="26" t="s">
        <v>261</v>
      </c>
      <c r="B71" s="9" t="s">
        <v>59</v>
      </c>
      <c r="C71" s="15" t="s">
        <v>262</v>
      </c>
      <c r="D71" s="15" t="s">
        <v>24</v>
      </c>
      <c r="E71" s="9" t="s">
        <v>263</v>
      </c>
      <c r="F71" s="16">
        <v>44788</v>
      </c>
      <c r="G71" s="16" t="s">
        <v>264</v>
      </c>
      <c r="H71" s="16">
        <v>45126</v>
      </c>
      <c r="I71" s="32">
        <v>9938.2999999999993</v>
      </c>
      <c r="J71" s="11">
        <v>9914.7000000000007</v>
      </c>
      <c r="K71" s="35">
        <v>23.599999999998545</v>
      </c>
    </row>
    <row r="72" spans="1:11" ht="45" customHeight="1" x14ac:dyDescent="0.25">
      <c r="A72" s="17" t="s">
        <v>265</v>
      </c>
      <c r="B72" s="9" t="s">
        <v>28</v>
      </c>
      <c r="C72" s="9" t="s">
        <v>266</v>
      </c>
      <c r="D72" s="9" t="s">
        <v>24</v>
      </c>
      <c r="E72" s="9" t="s">
        <v>267</v>
      </c>
      <c r="F72" s="10">
        <v>44823</v>
      </c>
      <c r="G72" s="16" t="s">
        <v>218</v>
      </c>
      <c r="H72" s="16">
        <v>45224</v>
      </c>
      <c r="I72" s="32">
        <v>24780</v>
      </c>
      <c r="J72" s="11">
        <v>14101</v>
      </c>
      <c r="K72" s="35">
        <v>10679</v>
      </c>
    </row>
    <row r="73" spans="1:11" ht="45" customHeight="1" x14ac:dyDescent="0.25">
      <c r="A73" s="26" t="s">
        <v>268</v>
      </c>
      <c r="B73" s="9" t="s">
        <v>28</v>
      </c>
      <c r="C73" s="15" t="s">
        <v>269</v>
      </c>
      <c r="D73" s="15" t="s">
        <v>30</v>
      </c>
      <c r="E73" s="9" t="s">
        <v>270</v>
      </c>
      <c r="F73" s="16">
        <v>44789</v>
      </c>
      <c r="G73" s="16" t="s">
        <v>87</v>
      </c>
      <c r="H73" s="16">
        <v>45147</v>
      </c>
      <c r="I73" s="32">
        <v>14904.720000000001</v>
      </c>
      <c r="J73" s="11">
        <v>14366.5</v>
      </c>
      <c r="K73" s="35">
        <v>538.22000000000116</v>
      </c>
    </row>
    <row r="74" spans="1:11" ht="45" customHeight="1" x14ac:dyDescent="0.25">
      <c r="A74" s="26" t="s">
        <v>271</v>
      </c>
      <c r="B74" s="9" t="s">
        <v>210</v>
      </c>
      <c r="C74" s="15" t="s">
        <v>272</v>
      </c>
      <c r="D74" s="15" t="s">
        <v>24</v>
      </c>
      <c r="E74" s="9" t="s">
        <v>273</v>
      </c>
      <c r="F74" s="16">
        <v>44876</v>
      </c>
      <c r="G74" s="16" t="s">
        <v>264</v>
      </c>
      <c r="H74" s="16">
        <v>45063</v>
      </c>
      <c r="I74" s="32">
        <v>9284.18</v>
      </c>
      <c r="J74" s="11">
        <v>8991.24</v>
      </c>
      <c r="K74" s="35">
        <v>292.94000000000051</v>
      </c>
    </row>
    <row r="75" spans="1:11" ht="45" customHeight="1" x14ac:dyDescent="0.25">
      <c r="A75" s="17" t="s">
        <v>274</v>
      </c>
      <c r="B75" s="9" t="s">
        <v>59</v>
      </c>
      <c r="C75" s="15" t="s">
        <v>275</v>
      </c>
      <c r="D75" s="15" t="s">
        <v>170</v>
      </c>
      <c r="E75" s="9" t="s">
        <v>276</v>
      </c>
      <c r="F75" s="16">
        <v>44865</v>
      </c>
      <c r="G75" s="16" t="s">
        <v>225</v>
      </c>
      <c r="H75" s="16">
        <v>45182</v>
      </c>
      <c r="I75" s="32">
        <v>973.2</v>
      </c>
      <c r="J75" s="11">
        <v>698.4</v>
      </c>
      <c r="K75" s="35">
        <v>274.80000000000007</v>
      </c>
    </row>
    <row r="76" spans="1:11" ht="45" customHeight="1" x14ac:dyDescent="0.25">
      <c r="A76" s="30" t="s">
        <v>277</v>
      </c>
      <c r="B76" s="9" t="s">
        <v>210</v>
      </c>
      <c r="C76" s="15" t="s">
        <v>278</v>
      </c>
      <c r="D76" s="15" t="s">
        <v>30</v>
      </c>
      <c r="E76" s="9" t="s">
        <v>279</v>
      </c>
      <c r="F76" s="16">
        <v>44834</v>
      </c>
      <c r="G76" s="16" t="s">
        <v>280</v>
      </c>
      <c r="H76" s="16">
        <v>45000</v>
      </c>
      <c r="I76" s="32">
        <v>7534.8</v>
      </c>
      <c r="J76" s="11">
        <v>7365.08</v>
      </c>
      <c r="K76" s="35">
        <v>169.72000000000025</v>
      </c>
    </row>
    <row r="77" spans="1:11" ht="45" customHeight="1" x14ac:dyDescent="0.25">
      <c r="A77" s="17" t="s">
        <v>281</v>
      </c>
      <c r="B77" s="9" t="s">
        <v>59</v>
      </c>
      <c r="C77" s="15" t="s">
        <v>282</v>
      </c>
      <c r="D77" s="15" t="s">
        <v>13</v>
      </c>
      <c r="E77" s="9" t="s">
        <v>283</v>
      </c>
      <c r="F77" s="16">
        <v>44833</v>
      </c>
      <c r="G77" s="16" t="s">
        <v>284</v>
      </c>
      <c r="H77" s="16">
        <v>45014</v>
      </c>
      <c r="I77" s="32">
        <v>1298.96</v>
      </c>
      <c r="J77" s="11">
        <v>608.54</v>
      </c>
      <c r="K77" s="35">
        <v>690.42000000000007</v>
      </c>
    </row>
    <row r="78" spans="1:11" ht="45" customHeight="1" x14ac:dyDescent="0.25">
      <c r="A78" s="26" t="s">
        <v>285</v>
      </c>
      <c r="B78" s="9" t="s">
        <v>28</v>
      </c>
      <c r="C78" s="15" t="s">
        <v>286</v>
      </c>
      <c r="D78" s="15" t="s">
        <v>49</v>
      </c>
      <c r="E78" s="9" t="s">
        <v>287</v>
      </c>
      <c r="F78" s="16">
        <v>44847</v>
      </c>
      <c r="G78" s="16" t="s">
        <v>288</v>
      </c>
      <c r="H78" s="16">
        <v>45203</v>
      </c>
      <c r="I78" s="32">
        <v>14022.34</v>
      </c>
      <c r="J78" s="11">
        <v>11681.22</v>
      </c>
      <c r="K78" s="35">
        <v>2341.1200000000008</v>
      </c>
    </row>
    <row r="79" spans="1:11" ht="45" customHeight="1" x14ac:dyDescent="0.25">
      <c r="A79" s="17" t="s">
        <v>289</v>
      </c>
      <c r="B79" s="9" t="s">
        <v>28</v>
      </c>
      <c r="C79" s="9" t="s">
        <v>290</v>
      </c>
      <c r="D79" s="9" t="s">
        <v>24</v>
      </c>
      <c r="E79" s="9" t="s">
        <v>291</v>
      </c>
      <c r="F79" s="16">
        <v>45028</v>
      </c>
      <c r="G79" s="16" t="s">
        <v>218</v>
      </c>
      <c r="H79" s="16">
        <v>45288</v>
      </c>
      <c r="I79" s="32">
        <v>6896.88</v>
      </c>
      <c r="J79" s="11">
        <v>4720</v>
      </c>
      <c r="K79" s="35">
        <v>2176.88</v>
      </c>
    </row>
    <row r="80" spans="1:11" ht="45" customHeight="1" x14ac:dyDescent="0.25">
      <c r="A80" s="30" t="s">
        <v>292</v>
      </c>
      <c r="B80" s="31" t="s">
        <v>28</v>
      </c>
      <c r="C80" s="9" t="s">
        <v>293</v>
      </c>
      <c r="D80" s="31" t="s">
        <v>13</v>
      </c>
      <c r="E80" s="9" t="s">
        <v>294</v>
      </c>
      <c r="F80" s="16">
        <v>44869</v>
      </c>
      <c r="G80" s="16" t="s">
        <v>188</v>
      </c>
      <c r="H80" s="16">
        <v>45147</v>
      </c>
      <c r="I80" s="32">
        <v>14975.24</v>
      </c>
      <c r="J80" s="11">
        <v>14795.86</v>
      </c>
      <c r="K80" s="35">
        <v>179.3799999999992</v>
      </c>
    </row>
    <row r="81" spans="1:11" ht="45" customHeight="1" x14ac:dyDescent="0.25">
      <c r="A81" s="17" t="s">
        <v>295</v>
      </c>
      <c r="B81" s="9" t="s">
        <v>210</v>
      </c>
      <c r="C81" s="9" t="s">
        <v>296</v>
      </c>
      <c r="D81" s="9" t="s">
        <v>49</v>
      </c>
      <c r="E81" s="27" t="s">
        <v>297</v>
      </c>
      <c r="F81" s="16">
        <v>44928</v>
      </c>
      <c r="G81" s="16" t="s">
        <v>298</v>
      </c>
      <c r="H81" s="16">
        <v>45252</v>
      </c>
      <c r="I81" s="32">
        <v>57348</v>
      </c>
      <c r="J81" s="11">
        <v>51094</v>
      </c>
      <c r="K81" s="35">
        <v>6254</v>
      </c>
    </row>
    <row r="82" spans="1:11" ht="45" customHeight="1" x14ac:dyDescent="0.25">
      <c r="A82" s="17" t="s">
        <v>300</v>
      </c>
      <c r="B82" s="9" t="s">
        <v>210</v>
      </c>
      <c r="C82" s="9" t="s">
        <v>301</v>
      </c>
      <c r="D82" s="9" t="s">
        <v>49</v>
      </c>
      <c r="E82" s="9" t="s">
        <v>302</v>
      </c>
      <c r="F82" s="16">
        <v>44875</v>
      </c>
      <c r="G82" s="16" t="s">
        <v>303</v>
      </c>
      <c r="H82" s="16">
        <v>45231</v>
      </c>
      <c r="I82" s="32">
        <v>259385.26</v>
      </c>
      <c r="J82" s="11">
        <v>254475.94</v>
      </c>
      <c r="K82" s="35">
        <v>4909.320000000007</v>
      </c>
    </row>
    <row r="83" spans="1:11" ht="45" customHeight="1" x14ac:dyDescent="0.25">
      <c r="A83" s="17" t="s">
        <v>304</v>
      </c>
      <c r="B83" s="9" t="s">
        <v>210</v>
      </c>
      <c r="C83" s="15" t="s">
        <v>305</v>
      </c>
      <c r="D83" s="15" t="s">
        <v>30</v>
      </c>
      <c r="E83" s="9" t="s">
        <v>306</v>
      </c>
      <c r="F83" s="16">
        <v>44944</v>
      </c>
      <c r="G83" s="16" t="s">
        <v>288</v>
      </c>
      <c r="H83" s="16">
        <v>45252</v>
      </c>
      <c r="I83" s="32">
        <v>10012.299999999999</v>
      </c>
      <c r="J83" s="11">
        <v>8144.33</v>
      </c>
      <c r="K83" s="35">
        <v>1867.9699999999993</v>
      </c>
    </row>
    <row r="84" spans="1:11" ht="45" customHeight="1" x14ac:dyDescent="0.25">
      <c r="A84" s="17" t="s">
        <v>307</v>
      </c>
      <c r="B84" s="9" t="s">
        <v>28</v>
      </c>
      <c r="C84" s="15" t="s">
        <v>290</v>
      </c>
      <c r="D84" s="15" t="s">
        <v>24</v>
      </c>
      <c r="E84" s="27" t="s">
        <v>308</v>
      </c>
      <c r="F84" s="16">
        <v>45015</v>
      </c>
      <c r="G84" s="16" t="s">
        <v>309</v>
      </c>
      <c r="H84" s="16">
        <v>45203</v>
      </c>
      <c r="I84" s="32">
        <v>39895.800000000003</v>
      </c>
      <c r="J84" s="11">
        <v>35795.1</v>
      </c>
      <c r="K84" s="35">
        <v>4100.7000000000044</v>
      </c>
    </row>
    <row r="85" spans="1:11" ht="45" customHeight="1" x14ac:dyDescent="0.25">
      <c r="A85" s="17" t="s">
        <v>310</v>
      </c>
      <c r="B85" s="9" t="s">
        <v>210</v>
      </c>
      <c r="C85" s="9" t="s">
        <v>311</v>
      </c>
      <c r="D85" s="9" t="s">
        <v>170</v>
      </c>
      <c r="E85" s="9" t="s">
        <v>312</v>
      </c>
      <c r="F85" s="16">
        <v>44965</v>
      </c>
      <c r="G85" s="16" t="s">
        <v>298</v>
      </c>
      <c r="H85" s="16">
        <v>45252</v>
      </c>
      <c r="I85" s="32">
        <v>14552.28</v>
      </c>
      <c r="J85" s="11">
        <v>11993.5</v>
      </c>
      <c r="K85" s="35">
        <v>2558.7800000000007</v>
      </c>
    </row>
    <row r="86" spans="1:11" ht="45" customHeight="1" x14ac:dyDescent="0.25">
      <c r="I86" s="37">
        <f>SUM(I3:I85)</f>
        <v>2823342.03</v>
      </c>
      <c r="J86" s="37">
        <f>SUM(J3:J85)</f>
        <v>2541400.14</v>
      </c>
      <c r="K86" s="37">
        <f>SUM(K3:K85)</f>
        <v>281941.88999999996</v>
      </c>
    </row>
  </sheetData>
  <autoFilter ref="A2:K85"/>
  <mergeCells count="1">
    <mergeCell ref="A1:K1"/>
  </mergeCells>
  <dataValidations count="4">
    <dataValidation type="list" allowBlank="1" showInputMessage="1" showErrorMessage="1" sqref="D2">
      <formula1>"FEN BİL ENS,FEN EDB FAK,MÜH MİM FAK,ZİRAAT FAK,TIP FAK,EĞİTİM FAK,İKTİSAT FAK,"</formula1>
    </dataValidation>
    <dataValidation type="list" allowBlank="1" showInputMessage="1" showErrorMessage="1" sqref="D3:D15 D17:D24 D26 D28:D31 D33:D39 D41:D43 D45:D46 D56 D58:D85 D49:D54">
      <formula1>"SORGUN MYO,TURİZM FAK,BESYO,VETF,AKDAĞMADENİ SYO,YOZGAT VE YÖRESİ A.M.,SOSYAL BİLİMLER MYO,İLETİŞİM FAK,TEKNİK BİLİMLER MYO,SOSYAL BİL ENS,FEN BİL ENS,FEN EDB FAK,MÜH MİM FAK,ZİRAAT FAK,TIP FAK,EĞİTİM FAK,İKTİSAT FAK,İLAHİYAT FAK,SAĞLIK YO,BOGAZLIYAN MYO,"</formula1>
    </dataValidation>
    <dataValidation type="list" allowBlank="1" showInputMessage="1" showErrorMessage="1" sqref="B3:B42">
      <formula1>"Prof. Dr.,Doç. Dr.,Dr.Öğr.Üyesi,Araş.Gör.Dr,"</formula1>
    </dataValidation>
    <dataValidation type="list" allowBlank="1" showInputMessage="1" showErrorMessage="1" sqref="D32">
      <formula1>"SORGUN MYO,TURİZM FAK,BESYO,AKDAĞMADENİ MYO,YOZGAT VE YÖRESİ A.M.,SOSYAL BİLİMLER MYO,İLETİŞİM FAK,TEKNİK BİLİMLER MYO,SOSYAL BİL ENS,FEN BİL ENS,FEN EDB FAK,MÜH MİM FAK,ZİRAAT FAK,TIP FAK,EĞİTİM FAK,İKTİSAT FAK,İLAHİYAT FAK,SAĞLIK YO,BOGAZLIYAN MYO,"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7"/>
  <sheetViews>
    <sheetView topLeftCell="A55" workbookViewId="0">
      <selection activeCell="J69" sqref="J69"/>
    </sheetView>
  </sheetViews>
  <sheetFormatPr defaultRowHeight="39.950000000000003" customHeight="1" x14ac:dyDescent="0.25"/>
  <cols>
    <col min="1" max="1" width="15.42578125" customWidth="1"/>
    <col min="2" max="2" width="15.7109375" customWidth="1"/>
    <col min="3" max="3" width="16" customWidth="1"/>
    <col min="5" max="5" width="59.140625" customWidth="1"/>
    <col min="6" max="6" width="14" customWidth="1"/>
    <col min="8" max="8" width="11.140625" customWidth="1"/>
    <col min="9" max="9" width="20.28515625" customWidth="1"/>
    <col min="11" max="11" width="15.140625" customWidth="1"/>
    <col min="12" max="12" width="15.7109375" customWidth="1"/>
    <col min="13" max="13" width="12.5703125" customWidth="1"/>
  </cols>
  <sheetData>
    <row r="1" spans="1:13" ht="39.950000000000003" customHeight="1" x14ac:dyDescent="0.4">
      <c r="A1" s="86" t="s">
        <v>491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39.95000000000000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4" t="s">
        <v>9</v>
      </c>
      <c r="K2" s="5" t="s">
        <v>487</v>
      </c>
      <c r="L2" s="5" t="s">
        <v>488</v>
      </c>
      <c r="M2" s="5" t="s">
        <v>489</v>
      </c>
    </row>
    <row r="3" spans="1:13" ht="39.950000000000003" customHeight="1" x14ac:dyDescent="0.25">
      <c r="A3" s="38" t="s">
        <v>314</v>
      </c>
      <c r="B3" s="6" t="s">
        <v>59</v>
      </c>
      <c r="C3" s="6" t="s">
        <v>315</v>
      </c>
      <c r="D3" s="6" t="s">
        <v>24</v>
      </c>
      <c r="E3" s="6" t="s">
        <v>316</v>
      </c>
      <c r="F3" s="7">
        <v>45001</v>
      </c>
      <c r="G3" s="7" t="s">
        <v>218</v>
      </c>
      <c r="H3" s="7"/>
      <c r="I3" s="8" t="s">
        <v>317</v>
      </c>
      <c r="J3" s="13" t="s">
        <v>26</v>
      </c>
      <c r="K3" s="34">
        <v>34662.5</v>
      </c>
      <c r="L3" s="8">
        <v>26463.879999999997</v>
      </c>
      <c r="M3" s="33">
        <v>8198.6200000000026</v>
      </c>
    </row>
    <row r="4" spans="1:13" ht="39.950000000000003" customHeight="1" x14ac:dyDescent="0.25">
      <c r="A4" s="21" t="s">
        <v>318</v>
      </c>
      <c r="B4" s="6" t="s">
        <v>210</v>
      </c>
      <c r="C4" s="6" t="s">
        <v>319</v>
      </c>
      <c r="D4" s="6" t="s">
        <v>24</v>
      </c>
      <c r="E4" s="6" t="s">
        <v>320</v>
      </c>
      <c r="F4" s="7">
        <v>44956</v>
      </c>
      <c r="G4" s="7" t="s">
        <v>208</v>
      </c>
      <c r="H4" s="7"/>
      <c r="I4" s="8" t="s">
        <v>317</v>
      </c>
      <c r="J4" s="13" t="s">
        <v>114</v>
      </c>
      <c r="K4" s="34">
        <v>22531.37</v>
      </c>
      <c r="L4" s="8">
        <v>0</v>
      </c>
      <c r="M4" s="33">
        <v>22531.37</v>
      </c>
    </row>
    <row r="5" spans="1:13" ht="39.950000000000003" customHeight="1" x14ac:dyDescent="0.25">
      <c r="A5" s="29" t="s">
        <v>321</v>
      </c>
      <c r="B5" s="6" t="s">
        <v>28</v>
      </c>
      <c r="C5" s="23" t="s">
        <v>322</v>
      </c>
      <c r="D5" s="23" t="s">
        <v>24</v>
      </c>
      <c r="E5" s="19" t="s">
        <v>323</v>
      </c>
      <c r="F5" s="24">
        <v>45090</v>
      </c>
      <c r="G5" s="24" t="s">
        <v>218</v>
      </c>
      <c r="H5" s="24"/>
      <c r="I5" s="14" t="s">
        <v>317</v>
      </c>
      <c r="J5" s="25" t="s">
        <v>229</v>
      </c>
      <c r="K5" s="34">
        <v>49994.28</v>
      </c>
      <c r="L5" s="8">
        <v>49993.98</v>
      </c>
      <c r="M5" s="33">
        <v>0.29999999999563443</v>
      </c>
    </row>
    <row r="6" spans="1:13" ht="39.950000000000003" customHeight="1" x14ac:dyDescent="0.25">
      <c r="A6" s="21" t="s">
        <v>324</v>
      </c>
      <c r="B6" s="6" t="s">
        <v>28</v>
      </c>
      <c r="C6" s="23" t="s">
        <v>322</v>
      </c>
      <c r="D6" s="23" t="s">
        <v>24</v>
      </c>
      <c r="E6" s="6" t="s">
        <v>325</v>
      </c>
      <c r="F6" s="24">
        <v>45054</v>
      </c>
      <c r="G6" s="24" t="s">
        <v>218</v>
      </c>
      <c r="H6" s="24"/>
      <c r="I6" s="14" t="s">
        <v>317</v>
      </c>
      <c r="J6" s="25" t="s">
        <v>67</v>
      </c>
      <c r="K6" s="34">
        <v>49994.28</v>
      </c>
      <c r="L6" s="8">
        <v>49994.28</v>
      </c>
      <c r="M6" s="33">
        <v>0</v>
      </c>
    </row>
    <row r="7" spans="1:13" ht="39.950000000000003" customHeight="1" x14ac:dyDescent="0.25">
      <c r="A7" s="21" t="s">
        <v>326</v>
      </c>
      <c r="B7" s="39" t="s">
        <v>327</v>
      </c>
      <c r="C7" s="6" t="s">
        <v>328</v>
      </c>
      <c r="D7" s="6" t="s">
        <v>30</v>
      </c>
      <c r="E7" s="6" t="s">
        <v>329</v>
      </c>
      <c r="F7" s="24">
        <v>44943</v>
      </c>
      <c r="G7" s="24" t="s">
        <v>330</v>
      </c>
      <c r="H7" s="24"/>
      <c r="I7" s="14" t="s">
        <v>317</v>
      </c>
      <c r="J7" s="25" t="s">
        <v>17</v>
      </c>
      <c r="K7" s="34">
        <v>48833.3</v>
      </c>
      <c r="L7" s="8">
        <v>44273.07</v>
      </c>
      <c r="M7" s="33">
        <v>4560.2300000000032</v>
      </c>
    </row>
    <row r="8" spans="1:13" ht="39.950000000000003" customHeight="1" x14ac:dyDescent="0.25">
      <c r="A8" s="21" t="s">
        <v>331</v>
      </c>
      <c r="B8" s="6" t="s">
        <v>59</v>
      </c>
      <c r="C8" s="6" t="s">
        <v>332</v>
      </c>
      <c r="D8" s="39" t="s">
        <v>24</v>
      </c>
      <c r="E8" s="6" t="s">
        <v>333</v>
      </c>
      <c r="F8" s="24">
        <v>44974</v>
      </c>
      <c r="G8" s="24" t="s">
        <v>330</v>
      </c>
      <c r="H8" s="24"/>
      <c r="I8" s="14" t="s">
        <v>317</v>
      </c>
      <c r="J8" s="25" t="s">
        <v>54</v>
      </c>
      <c r="K8" s="34">
        <v>49835.92</v>
      </c>
      <c r="L8" s="8">
        <v>37290.36</v>
      </c>
      <c r="M8" s="33">
        <v>12545.559999999998</v>
      </c>
    </row>
    <row r="9" spans="1:13" ht="39.950000000000003" customHeight="1" x14ac:dyDescent="0.25">
      <c r="A9" s="21" t="s">
        <v>289</v>
      </c>
      <c r="B9" s="6" t="s">
        <v>28</v>
      </c>
      <c r="C9" s="6" t="s">
        <v>290</v>
      </c>
      <c r="D9" s="6" t="s">
        <v>24</v>
      </c>
      <c r="E9" s="6" t="s">
        <v>291</v>
      </c>
      <c r="F9" s="24">
        <v>45028</v>
      </c>
      <c r="G9" s="24" t="s">
        <v>218</v>
      </c>
      <c r="H9" s="24">
        <v>45288</v>
      </c>
      <c r="I9" s="14" t="s">
        <v>16</v>
      </c>
      <c r="J9" s="25" t="s">
        <v>26</v>
      </c>
      <c r="K9" s="34">
        <v>6896.88</v>
      </c>
      <c r="L9" s="8">
        <v>4720</v>
      </c>
      <c r="M9" s="33">
        <v>2176.88</v>
      </c>
    </row>
    <row r="10" spans="1:13" ht="39.950000000000003" customHeight="1" x14ac:dyDescent="0.25">
      <c r="A10" s="21" t="s">
        <v>334</v>
      </c>
      <c r="B10" s="6" t="s">
        <v>59</v>
      </c>
      <c r="C10" s="6" t="s">
        <v>335</v>
      </c>
      <c r="D10" s="6" t="s">
        <v>24</v>
      </c>
      <c r="E10" s="6" t="s">
        <v>336</v>
      </c>
      <c r="F10" s="24">
        <v>44974</v>
      </c>
      <c r="G10" s="24" t="s">
        <v>330</v>
      </c>
      <c r="H10" s="24"/>
      <c r="I10" s="14" t="s">
        <v>317</v>
      </c>
      <c r="J10" s="25" t="s">
        <v>54</v>
      </c>
      <c r="K10" s="34">
        <v>68971.44</v>
      </c>
      <c r="L10" s="8">
        <v>45641.299999999996</v>
      </c>
      <c r="M10" s="33">
        <v>23330.140000000007</v>
      </c>
    </row>
    <row r="11" spans="1:13" ht="39.950000000000003" customHeight="1" x14ac:dyDescent="0.25">
      <c r="A11" s="21" t="s">
        <v>295</v>
      </c>
      <c r="B11" s="6" t="s">
        <v>210</v>
      </c>
      <c r="C11" s="6" t="s">
        <v>296</v>
      </c>
      <c r="D11" s="6" t="s">
        <v>49</v>
      </c>
      <c r="E11" s="40" t="s">
        <v>297</v>
      </c>
      <c r="F11" s="24">
        <v>44928</v>
      </c>
      <c r="G11" s="24" t="s">
        <v>298</v>
      </c>
      <c r="H11" s="24">
        <v>45252</v>
      </c>
      <c r="I11" s="14" t="s">
        <v>16</v>
      </c>
      <c r="J11" s="25" t="s">
        <v>299</v>
      </c>
      <c r="K11" s="34">
        <v>57348</v>
      </c>
      <c r="L11" s="8">
        <v>51094</v>
      </c>
      <c r="M11" s="33">
        <v>6254</v>
      </c>
    </row>
    <row r="12" spans="1:13" ht="39.950000000000003" customHeight="1" x14ac:dyDescent="0.25">
      <c r="A12" s="21" t="s">
        <v>337</v>
      </c>
      <c r="B12" s="6" t="s">
        <v>59</v>
      </c>
      <c r="C12" s="6" t="s">
        <v>338</v>
      </c>
      <c r="D12" s="6" t="s">
        <v>30</v>
      </c>
      <c r="E12" s="6" t="s">
        <v>339</v>
      </c>
      <c r="F12" s="24">
        <v>44928</v>
      </c>
      <c r="G12" s="24" t="s">
        <v>340</v>
      </c>
      <c r="H12" s="24"/>
      <c r="I12" s="14" t="s">
        <v>317</v>
      </c>
      <c r="J12" s="25" t="s">
        <v>299</v>
      </c>
      <c r="K12" s="34">
        <v>49351.03</v>
      </c>
      <c r="L12" s="8">
        <v>35696.199999999997</v>
      </c>
      <c r="M12" s="33">
        <v>13654.830000000002</v>
      </c>
    </row>
    <row r="13" spans="1:13" ht="39.950000000000003" customHeight="1" x14ac:dyDescent="0.25">
      <c r="A13" s="21" t="s">
        <v>341</v>
      </c>
      <c r="B13" s="6" t="s">
        <v>327</v>
      </c>
      <c r="C13" s="6" t="s">
        <v>342</v>
      </c>
      <c r="D13" s="6" t="s">
        <v>30</v>
      </c>
      <c r="E13" s="6" t="s">
        <v>343</v>
      </c>
      <c r="F13" s="24">
        <v>44956</v>
      </c>
      <c r="G13" s="24" t="s">
        <v>218</v>
      </c>
      <c r="H13" s="24"/>
      <c r="I13" s="14" t="s">
        <v>317</v>
      </c>
      <c r="J13" s="25" t="s">
        <v>344</v>
      </c>
      <c r="K13" s="34">
        <v>34496.75</v>
      </c>
      <c r="L13" s="8">
        <v>34495.64</v>
      </c>
      <c r="M13" s="33">
        <v>1.1100000000005821</v>
      </c>
    </row>
    <row r="14" spans="1:13" ht="39.950000000000003" customHeight="1" x14ac:dyDescent="0.25">
      <c r="A14" s="21" t="s">
        <v>345</v>
      </c>
      <c r="B14" s="6" t="s">
        <v>59</v>
      </c>
      <c r="C14" s="23" t="s">
        <v>19</v>
      </c>
      <c r="D14" s="23" t="s">
        <v>195</v>
      </c>
      <c r="E14" s="40" t="s">
        <v>346</v>
      </c>
      <c r="F14" s="24">
        <v>45019</v>
      </c>
      <c r="G14" s="24" t="s">
        <v>347</v>
      </c>
      <c r="H14" s="24"/>
      <c r="I14" s="14" t="s">
        <v>317</v>
      </c>
      <c r="J14" s="25" t="s">
        <v>32</v>
      </c>
      <c r="K14" s="34">
        <v>14511</v>
      </c>
      <c r="L14" s="8">
        <v>9669.66</v>
      </c>
      <c r="M14" s="33">
        <v>4841.34</v>
      </c>
    </row>
    <row r="15" spans="1:13" ht="39.950000000000003" customHeight="1" x14ac:dyDescent="0.25">
      <c r="A15" s="28" t="s">
        <v>348</v>
      </c>
      <c r="B15" s="6" t="s">
        <v>210</v>
      </c>
      <c r="C15" s="23" t="s">
        <v>349</v>
      </c>
      <c r="D15" s="23" t="s">
        <v>195</v>
      </c>
      <c r="E15" s="6" t="s">
        <v>350</v>
      </c>
      <c r="F15" s="24">
        <v>44966</v>
      </c>
      <c r="G15" s="41" t="s">
        <v>218</v>
      </c>
      <c r="H15" s="24"/>
      <c r="I15" s="14" t="s">
        <v>317</v>
      </c>
      <c r="J15" s="25" t="s">
        <v>17</v>
      </c>
      <c r="K15" s="34">
        <v>10000</v>
      </c>
      <c r="L15" s="8">
        <v>9999.32</v>
      </c>
      <c r="M15" s="33">
        <v>0.68000000000029104</v>
      </c>
    </row>
    <row r="16" spans="1:13" ht="39.950000000000003" customHeight="1" x14ac:dyDescent="0.25">
      <c r="A16" s="21" t="s">
        <v>304</v>
      </c>
      <c r="B16" s="6" t="s">
        <v>210</v>
      </c>
      <c r="C16" s="23" t="s">
        <v>305</v>
      </c>
      <c r="D16" s="23" t="s">
        <v>30</v>
      </c>
      <c r="E16" s="6" t="s">
        <v>306</v>
      </c>
      <c r="F16" s="24">
        <v>44944</v>
      </c>
      <c r="G16" s="24" t="s">
        <v>288</v>
      </c>
      <c r="H16" s="24">
        <v>45252</v>
      </c>
      <c r="I16" s="14" t="s">
        <v>16</v>
      </c>
      <c r="J16" s="25" t="s">
        <v>17</v>
      </c>
      <c r="K16" s="34">
        <v>10012.299999999999</v>
      </c>
      <c r="L16" s="8">
        <v>8144.33</v>
      </c>
      <c r="M16" s="33">
        <v>1867.9699999999993</v>
      </c>
    </row>
    <row r="17" spans="1:13" ht="39.950000000000003" customHeight="1" x14ac:dyDescent="0.25">
      <c r="A17" s="28" t="s">
        <v>351</v>
      </c>
      <c r="B17" s="6" t="s">
        <v>59</v>
      </c>
      <c r="C17" s="23" t="s">
        <v>352</v>
      </c>
      <c r="D17" s="23" t="s">
        <v>30</v>
      </c>
      <c r="E17" s="6" t="s">
        <v>353</v>
      </c>
      <c r="F17" s="24">
        <v>44943</v>
      </c>
      <c r="G17" s="24" t="s">
        <v>218</v>
      </c>
      <c r="H17" s="24"/>
      <c r="I17" s="14" t="s">
        <v>317</v>
      </c>
      <c r="J17" s="25" t="s">
        <v>17</v>
      </c>
      <c r="K17" s="34">
        <v>10221.83</v>
      </c>
      <c r="L17" s="8">
        <v>10190.630000000001</v>
      </c>
      <c r="M17" s="33">
        <v>31.199999999998909</v>
      </c>
    </row>
    <row r="18" spans="1:13" ht="39.950000000000003" customHeight="1" x14ac:dyDescent="0.25">
      <c r="A18" s="21" t="s">
        <v>307</v>
      </c>
      <c r="B18" s="6" t="s">
        <v>28</v>
      </c>
      <c r="C18" s="23" t="s">
        <v>290</v>
      </c>
      <c r="D18" s="23" t="s">
        <v>24</v>
      </c>
      <c r="E18" s="40" t="s">
        <v>308</v>
      </c>
      <c r="F18" s="24">
        <v>45015</v>
      </c>
      <c r="G18" s="24" t="s">
        <v>309</v>
      </c>
      <c r="H18" s="24">
        <v>45203</v>
      </c>
      <c r="I18" s="14" t="s">
        <v>16</v>
      </c>
      <c r="J18" s="25" t="s">
        <v>32</v>
      </c>
      <c r="K18" s="34">
        <v>39895.800000000003</v>
      </c>
      <c r="L18" s="8">
        <v>35795.1</v>
      </c>
      <c r="M18" s="33">
        <v>4100.7000000000044</v>
      </c>
    </row>
    <row r="19" spans="1:13" ht="39.950000000000003" customHeight="1" x14ac:dyDescent="0.25">
      <c r="A19" s="28" t="s">
        <v>354</v>
      </c>
      <c r="B19" s="6" t="s">
        <v>210</v>
      </c>
      <c r="C19" s="23" t="s">
        <v>355</v>
      </c>
      <c r="D19" s="23" t="s">
        <v>13</v>
      </c>
      <c r="E19" s="21" t="s">
        <v>356</v>
      </c>
      <c r="F19" s="24">
        <v>44977</v>
      </c>
      <c r="G19" s="24" t="s">
        <v>218</v>
      </c>
      <c r="H19" s="24"/>
      <c r="I19" s="14" t="s">
        <v>317</v>
      </c>
      <c r="J19" s="25" t="s">
        <v>54</v>
      </c>
      <c r="K19" s="34">
        <v>999.12</v>
      </c>
      <c r="L19" s="8">
        <v>881.06000000000006</v>
      </c>
      <c r="M19" s="33">
        <v>118.05999999999995</v>
      </c>
    </row>
    <row r="20" spans="1:13" ht="39.950000000000003" customHeight="1" x14ac:dyDescent="0.25">
      <c r="A20" s="21" t="s">
        <v>357</v>
      </c>
      <c r="B20" s="6" t="s">
        <v>59</v>
      </c>
      <c r="C20" s="23" t="s">
        <v>148</v>
      </c>
      <c r="D20" s="6" t="s">
        <v>358</v>
      </c>
      <c r="E20" s="6" t="s">
        <v>359</v>
      </c>
      <c r="F20" s="24">
        <v>44986</v>
      </c>
      <c r="G20" s="24" t="s">
        <v>218</v>
      </c>
      <c r="H20" s="24"/>
      <c r="I20" s="14" t="s">
        <v>317</v>
      </c>
      <c r="J20" s="25" t="s">
        <v>54</v>
      </c>
      <c r="K20" s="34">
        <v>21707.87</v>
      </c>
      <c r="L20" s="8">
        <v>18628.87</v>
      </c>
      <c r="M20" s="33">
        <v>3079</v>
      </c>
    </row>
    <row r="21" spans="1:13" ht="39.950000000000003" customHeight="1" x14ac:dyDescent="0.25">
      <c r="A21" s="38" t="s">
        <v>360</v>
      </c>
      <c r="B21" s="6" t="s">
        <v>210</v>
      </c>
      <c r="C21" s="23" t="s">
        <v>349</v>
      </c>
      <c r="D21" s="23" t="s">
        <v>195</v>
      </c>
      <c r="E21" s="6" t="s">
        <v>361</v>
      </c>
      <c r="F21" s="24">
        <v>45007</v>
      </c>
      <c r="G21" s="24" t="s">
        <v>264</v>
      </c>
      <c r="H21" s="24"/>
      <c r="I21" s="14" t="s">
        <v>317</v>
      </c>
      <c r="J21" s="25" t="s">
        <v>26</v>
      </c>
      <c r="K21" s="34">
        <v>20000</v>
      </c>
      <c r="L21" s="8">
        <v>19999.079999999998</v>
      </c>
      <c r="M21" s="33">
        <v>0.92000000000189175</v>
      </c>
    </row>
    <row r="22" spans="1:13" ht="39.950000000000003" customHeight="1" x14ac:dyDescent="0.25">
      <c r="A22" s="21" t="s">
        <v>362</v>
      </c>
      <c r="B22" s="6" t="s">
        <v>210</v>
      </c>
      <c r="C22" s="23" t="s">
        <v>363</v>
      </c>
      <c r="D22" s="23" t="s">
        <v>195</v>
      </c>
      <c r="E22" s="40" t="s">
        <v>364</v>
      </c>
      <c r="F22" s="24">
        <v>44995</v>
      </c>
      <c r="G22" s="24" t="s">
        <v>298</v>
      </c>
      <c r="H22" s="24"/>
      <c r="I22" s="14" t="s">
        <v>317</v>
      </c>
      <c r="J22" s="25" t="s">
        <v>54</v>
      </c>
      <c r="K22" s="34">
        <v>19963.239999999998</v>
      </c>
      <c r="L22" s="8">
        <v>19955.7</v>
      </c>
      <c r="M22" s="33">
        <v>7.5399999999972351</v>
      </c>
    </row>
    <row r="23" spans="1:13" ht="39.950000000000003" customHeight="1" x14ac:dyDescent="0.25">
      <c r="A23" s="21" t="s">
        <v>365</v>
      </c>
      <c r="B23" s="6" t="s">
        <v>59</v>
      </c>
      <c r="C23" s="23" t="s">
        <v>148</v>
      </c>
      <c r="D23" s="6" t="s">
        <v>358</v>
      </c>
      <c r="E23" s="6" t="s">
        <v>366</v>
      </c>
      <c r="F23" s="24">
        <v>44986</v>
      </c>
      <c r="G23" s="24" t="s">
        <v>218</v>
      </c>
      <c r="H23" s="24"/>
      <c r="I23" s="14" t="s">
        <v>317</v>
      </c>
      <c r="J23" s="25" t="s">
        <v>54</v>
      </c>
      <c r="K23" s="34">
        <v>19990.18</v>
      </c>
      <c r="L23" s="8">
        <v>12134.5</v>
      </c>
      <c r="M23" s="33">
        <v>7855.68</v>
      </c>
    </row>
    <row r="24" spans="1:13" ht="39.950000000000003" customHeight="1" x14ac:dyDescent="0.25">
      <c r="A24" s="21" t="s">
        <v>367</v>
      </c>
      <c r="B24" s="6" t="s">
        <v>59</v>
      </c>
      <c r="C24" s="23" t="s">
        <v>368</v>
      </c>
      <c r="D24" s="23" t="s">
        <v>30</v>
      </c>
      <c r="E24" s="19" t="s">
        <v>369</v>
      </c>
      <c r="F24" s="24">
        <v>45083</v>
      </c>
      <c r="G24" s="24" t="s">
        <v>370</v>
      </c>
      <c r="H24" s="24"/>
      <c r="I24" s="14" t="s">
        <v>317</v>
      </c>
      <c r="J24" s="25" t="s">
        <v>229</v>
      </c>
      <c r="K24" s="34">
        <v>39957.949999999997</v>
      </c>
      <c r="L24" s="8">
        <v>15927.4</v>
      </c>
      <c r="M24" s="33">
        <v>24030.549999999996</v>
      </c>
    </row>
    <row r="25" spans="1:13" ht="39.950000000000003" customHeight="1" x14ac:dyDescent="0.25">
      <c r="A25" s="21" t="s">
        <v>371</v>
      </c>
      <c r="B25" s="6" t="s">
        <v>28</v>
      </c>
      <c r="C25" s="23" t="s">
        <v>181</v>
      </c>
      <c r="D25" s="23" t="s">
        <v>13</v>
      </c>
      <c r="E25" s="6" t="s">
        <v>372</v>
      </c>
      <c r="F25" s="24">
        <v>45057</v>
      </c>
      <c r="G25" s="24" t="s">
        <v>373</v>
      </c>
      <c r="H25" s="24"/>
      <c r="I25" s="14" t="s">
        <v>317</v>
      </c>
      <c r="J25" s="25" t="s">
        <v>313</v>
      </c>
      <c r="K25" s="34">
        <v>17873.849999999999</v>
      </c>
      <c r="L25" s="8">
        <v>11432.53</v>
      </c>
      <c r="M25" s="33">
        <v>6441.3199999999979</v>
      </c>
    </row>
    <row r="26" spans="1:13" ht="39.950000000000003" customHeight="1" x14ac:dyDescent="0.25">
      <c r="A26" s="29" t="s">
        <v>374</v>
      </c>
      <c r="B26" s="6" t="s">
        <v>210</v>
      </c>
      <c r="C26" s="23" t="s">
        <v>352</v>
      </c>
      <c r="D26" s="23" t="s">
        <v>30</v>
      </c>
      <c r="E26" s="42" t="s">
        <v>375</v>
      </c>
      <c r="F26" s="24">
        <v>45083</v>
      </c>
      <c r="G26" s="24" t="s">
        <v>376</v>
      </c>
      <c r="H26" s="24"/>
      <c r="I26" s="14" t="s">
        <v>317</v>
      </c>
      <c r="J26" s="25" t="s">
        <v>229</v>
      </c>
      <c r="K26" s="34">
        <v>16353.8</v>
      </c>
      <c r="L26" s="8">
        <v>16219.779999999999</v>
      </c>
      <c r="M26" s="33">
        <v>134.02000000000044</v>
      </c>
    </row>
    <row r="27" spans="1:13" ht="39.950000000000003" customHeight="1" x14ac:dyDescent="0.25">
      <c r="A27" s="20" t="s">
        <v>377</v>
      </c>
      <c r="B27" s="6" t="s">
        <v>59</v>
      </c>
      <c r="C27" s="23" t="s">
        <v>378</v>
      </c>
      <c r="D27" s="23" t="s">
        <v>30</v>
      </c>
      <c r="E27" s="19" t="s">
        <v>379</v>
      </c>
      <c r="F27" s="24">
        <v>45083</v>
      </c>
      <c r="G27" s="24" t="s">
        <v>280</v>
      </c>
      <c r="H27" s="24"/>
      <c r="I27" s="14" t="s">
        <v>317</v>
      </c>
      <c r="J27" s="25" t="s">
        <v>229</v>
      </c>
      <c r="K27" s="34">
        <v>19949.43</v>
      </c>
      <c r="L27" s="8">
        <v>17825.78</v>
      </c>
      <c r="M27" s="33">
        <v>2123.6500000000015</v>
      </c>
    </row>
    <row r="28" spans="1:13" ht="39.950000000000003" customHeight="1" x14ac:dyDescent="0.25">
      <c r="A28" s="29" t="s">
        <v>380</v>
      </c>
      <c r="B28" s="6" t="s">
        <v>59</v>
      </c>
      <c r="C28" s="23" t="s">
        <v>381</v>
      </c>
      <c r="D28" s="6" t="s">
        <v>358</v>
      </c>
      <c r="E28" s="19" t="s">
        <v>382</v>
      </c>
      <c r="F28" s="24">
        <v>45076</v>
      </c>
      <c r="G28" s="24" t="s">
        <v>113</v>
      </c>
      <c r="H28" s="24"/>
      <c r="I28" s="14" t="s">
        <v>317</v>
      </c>
      <c r="J28" s="25" t="s">
        <v>131</v>
      </c>
      <c r="K28" s="34">
        <v>36737.1</v>
      </c>
      <c r="L28" s="8">
        <v>26411</v>
      </c>
      <c r="M28" s="33">
        <v>10326.099999999999</v>
      </c>
    </row>
    <row r="29" spans="1:13" ht="39.950000000000003" customHeight="1" x14ac:dyDescent="0.25">
      <c r="A29" s="21" t="s">
        <v>310</v>
      </c>
      <c r="B29" s="6" t="s">
        <v>210</v>
      </c>
      <c r="C29" s="6" t="s">
        <v>311</v>
      </c>
      <c r="D29" s="6" t="s">
        <v>170</v>
      </c>
      <c r="E29" s="6" t="s">
        <v>312</v>
      </c>
      <c r="F29" s="24">
        <v>44965</v>
      </c>
      <c r="G29" s="24" t="s">
        <v>298</v>
      </c>
      <c r="H29" s="24">
        <v>45252</v>
      </c>
      <c r="I29" s="14" t="s">
        <v>16</v>
      </c>
      <c r="J29" s="25" t="s">
        <v>313</v>
      </c>
      <c r="K29" s="34">
        <v>14552.28</v>
      </c>
      <c r="L29" s="8">
        <v>11993.5</v>
      </c>
      <c r="M29" s="33">
        <v>2558.7800000000007</v>
      </c>
    </row>
    <row r="30" spans="1:13" ht="39.950000000000003" customHeight="1" x14ac:dyDescent="0.25">
      <c r="A30" s="20" t="s">
        <v>383</v>
      </c>
      <c r="B30" s="6" t="s">
        <v>210</v>
      </c>
      <c r="C30" s="23" t="s">
        <v>384</v>
      </c>
      <c r="D30" s="6" t="s">
        <v>358</v>
      </c>
      <c r="E30" s="19" t="s">
        <v>385</v>
      </c>
      <c r="F30" s="24">
        <v>45131</v>
      </c>
      <c r="G30" s="24" t="s">
        <v>330</v>
      </c>
      <c r="H30" s="24"/>
      <c r="I30" s="14" t="s">
        <v>317</v>
      </c>
      <c r="J30" s="25" t="s">
        <v>46</v>
      </c>
      <c r="K30" s="34">
        <v>45095.3</v>
      </c>
      <c r="L30" s="8">
        <v>25162.92</v>
      </c>
      <c r="M30" s="33">
        <v>19932.380000000005</v>
      </c>
    </row>
    <row r="31" spans="1:13" ht="39.950000000000003" customHeight="1" x14ac:dyDescent="0.25">
      <c r="A31" s="21" t="s">
        <v>386</v>
      </c>
      <c r="B31" s="6" t="s">
        <v>59</v>
      </c>
      <c r="C31" s="23" t="s">
        <v>335</v>
      </c>
      <c r="D31" s="23" t="s">
        <v>24</v>
      </c>
      <c r="E31" s="6" t="s">
        <v>387</v>
      </c>
      <c r="F31" s="24">
        <v>45069</v>
      </c>
      <c r="G31" s="24" t="s">
        <v>208</v>
      </c>
      <c r="H31" s="24"/>
      <c r="I31" s="14" t="s">
        <v>317</v>
      </c>
      <c r="J31" s="25" t="s">
        <v>131</v>
      </c>
      <c r="K31" s="34">
        <v>59986.48</v>
      </c>
      <c r="L31" s="8">
        <v>57352.03</v>
      </c>
      <c r="M31" s="33">
        <v>2634.4500000000044</v>
      </c>
    </row>
    <row r="32" spans="1:13" ht="39.950000000000003" customHeight="1" x14ac:dyDescent="0.25">
      <c r="A32" s="29" t="s">
        <v>388</v>
      </c>
      <c r="B32" s="6" t="s">
        <v>210</v>
      </c>
      <c r="C32" s="23" t="s">
        <v>342</v>
      </c>
      <c r="D32" s="23" t="s">
        <v>30</v>
      </c>
      <c r="E32" s="19" t="s">
        <v>389</v>
      </c>
      <c r="F32" s="24">
        <v>45079</v>
      </c>
      <c r="G32" s="24" t="s">
        <v>218</v>
      </c>
      <c r="H32" s="24"/>
      <c r="I32" s="14" t="s">
        <v>317</v>
      </c>
      <c r="J32" s="25" t="s">
        <v>229</v>
      </c>
      <c r="K32" s="34">
        <v>36711.370000000003</v>
      </c>
      <c r="L32" s="8">
        <v>33543.94</v>
      </c>
      <c r="M32" s="33">
        <v>3167.4300000000003</v>
      </c>
    </row>
    <row r="33" spans="1:13" ht="39.950000000000003" customHeight="1" x14ac:dyDescent="0.25">
      <c r="A33" s="20" t="s">
        <v>390</v>
      </c>
      <c r="B33" s="6" t="s">
        <v>28</v>
      </c>
      <c r="C33" s="23" t="s">
        <v>391</v>
      </c>
      <c r="D33" s="23" t="s">
        <v>30</v>
      </c>
      <c r="E33" s="19" t="s">
        <v>392</v>
      </c>
      <c r="F33" s="24">
        <v>45118</v>
      </c>
      <c r="G33" s="24" t="s">
        <v>330</v>
      </c>
      <c r="H33" s="24"/>
      <c r="I33" s="14" t="s">
        <v>317</v>
      </c>
      <c r="J33" s="25" t="s">
        <v>62</v>
      </c>
      <c r="K33" s="34">
        <v>39909.660000000003</v>
      </c>
      <c r="L33" s="8">
        <v>28519.4</v>
      </c>
      <c r="M33" s="33">
        <v>11390.260000000002</v>
      </c>
    </row>
    <row r="34" spans="1:13" ht="39.950000000000003" customHeight="1" x14ac:dyDescent="0.25">
      <c r="A34" s="21" t="s">
        <v>393</v>
      </c>
      <c r="B34" s="6" t="s">
        <v>210</v>
      </c>
      <c r="C34" s="23" t="s">
        <v>394</v>
      </c>
      <c r="D34" s="23" t="s">
        <v>30</v>
      </c>
      <c r="E34" s="19" t="s">
        <v>395</v>
      </c>
      <c r="F34" s="24">
        <v>45079</v>
      </c>
      <c r="G34" s="24" t="s">
        <v>330</v>
      </c>
      <c r="H34" s="24"/>
      <c r="I34" s="14" t="s">
        <v>317</v>
      </c>
      <c r="J34" s="25" t="s">
        <v>229</v>
      </c>
      <c r="K34" s="34">
        <v>49970.11</v>
      </c>
      <c r="L34" s="8">
        <v>49374.5</v>
      </c>
      <c r="M34" s="33">
        <v>595.61000000000058</v>
      </c>
    </row>
    <row r="35" spans="1:13" ht="39.950000000000003" customHeight="1" x14ac:dyDescent="0.25">
      <c r="A35" s="20" t="s">
        <v>396</v>
      </c>
      <c r="B35" s="6" t="s">
        <v>210</v>
      </c>
      <c r="C35" s="23" t="s">
        <v>352</v>
      </c>
      <c r="D35" s="23" t="s">
        <v>30</v>
      </c>
      <c r="E35" s="19" t="s">
        <v>397</v>
      </c>
      <c r="F35" s="24">
        <v>45083</v>
      </c>
      <c r="G35" s="24" t="s">
        <v>330</v>
      </c>
      <c r="H35" s="24"/>
      <c r="I35" s="14" t="s">
        <v>317</v>
      </c>
      <c r="J35" s="25" t="s">
        <v>229</v>
      </c>
      <c r="K35" s="34">
        <v>29999.53</v>
      </c>
      <c r="L35" s="8">
        <v>29865.68</v>
      </c>
      <c r="M35" s="33">
        <v>133.84999999999854</v>
      </c>
    </row>
    <row r="36" spans="1:13" ht="39.950000000000003" customHeight="1" x14ac:dyDescent="0.25">
      <c r="A36" s="20" t="s">
        <v>398</v>
      </c>
      <c r="B36" s="6" t="s">
        <v>210</v>
      </c>
      <c r="C36" s="23" t="s">
        <v>399</v>
      </c>
      <c r="D36" s="23" t="s">
        <v>49</v>
      </c>
      <c r="E36" s="19" t="s">
        <v>400</v>
      </c>
      <c r="F36" s="24">
        <v>45165</v>
      </c>
      <c r="G36" s="24" t="s">
        <v>218</v>
      </c>
      <c r="H36" s="24"/>
      <c r="I36" s="14" t="s">
        <v>317</v>
      </c>
      <c r="J36" s="25" t="s">
        <v>46</v>
      </c>
      <c r="K36" s="34">
        <v>19783.68</v>
      </c>
      <c r="L36" s="8">
        <v>19524</v>
      </c>
      <c r="M36" s="33">
        <v>259.68000000000029</v>
      </c>
    </row>
    <row r="37" spans="1:13" ht="39.950000000000003" customHeight="1" x14ac:dyDescent="0.25">
      <c r="A37" s="20" t="s">
        <v>401</v>
      </c>
      <c r="B37" s="6" t="s">
        <v>210</v>
      </c>
      <c r="C37" s="23" t="s">
        <v>69</v>
      </c>
      <c r="D37" s="6" t="s">
        <v>358</v>
      </c>
      <c r="E37" s="43" t="s">
        <v>402</v>
      </c>
      <c r="F37" s="24">
        <v>45128</v>
      </c>
      <c r="G37" s="24" t="s">
        <v>218</v>
      </c>
      <c r="H37" s="24"/>
      <c r="I37" s="14" t="s">
        <v>317</v>
      </c>
      <c r="J37" s="25" t="s">
        <v>46</v>
      </c>
      <c r="K37" s="34">
        <v>49984.82</v>
      </c>
      <c r="L37" s="8">
        <v>33085.919999999998</v>
      </c>
      <c r="M37" s="33">
        <v>16898.900000000001</v>
      </c>
    </row>
    <row r="38" spans="1:13" ht="39.950000000000003" customHeight="1" x14ac:dyDescent="0.25">
      <c r="A38" s="44" t="s">
        <v>403</v>
      </c>
      <c r="B38" s="6" t="s">
        <v>59</v>
      </c>
      <c r="C38" s="23" t="s">
        <v>404</v>
      </c>
      <c r="D38" s="23" t="s">
        <v>13</v>
      </c>
      <c r="E38" s="43" t="s">
        <v>405</v>
      </c>
      <c r="F38" s="24">
        <v>45239</v>
      </c>
      <c r="G38" s="24" t="s">
        <v>208</v>
      </c>
      <c r="H38" s="24"/>
      <c r="I38" s="14" t="s">
        <v>317</v>
      </c>
      <c r="J38" s="25" t="s">
        <v>109</v>
      </c>
      <c r="K38" s="34">
        <v>849.6</v>
      </c>
      <c r="L38" s="8">
        <v>0</v>
      </c>
      <c r="M38" s="33">
        <v>849.6</v>
      </c>
    </row>
    <row r="39" spans="1:13" ht="39.950000000000003" customHeight="1" x14ac:dyDescent="0.25">
      <c r="A39" s="45" t="s">
        <v>406</v>
      </c>
      <c r="B39" s="6" t="s">
        <v>59</v>
      </c>
      <c r="C39" s="23" t="s">
        <v>237</v>
      </c>
      <c r="D39" s="23" t="s">
        <v>13</v>
      </c>
      <c r="E39" s="45" t="s">
        <v>407</v>
      </c>
      <c r="F39" s="24">
        <v>45161</v>
      </c>
      <c r="G39" s="24" t="s">
        <v>218</v>
      </c>
      <c r="H39" s="24"/>
      <c r="I39" s="14" t="s">
        <v>317</v>
      </c>
      <c r="J39" s="25" t="s">
        <v>38</v>
      </c>
      <c r="K39" s="34">
        <v>849.6</v>
      </c>
      <c r="L39" s="8">
        <v>0</v>
      </c>
      <c r="M39" s="33">
        <v>849.6</v>
      </c>
    </row>
    <row r="40" spans="1:13" ht="39.950000000000003" customHeight="1" x14ac:dyDescent="0.25">
      <c r="A40" s="46" t="s">
        <v>408</v>
      </c>
      <c r="B40" s="6" t="s">
        <v>210</v>
      </c>
      <c r="C40" s="23" t="s">
        <v>409</v>
      </c>
      <c r="D40" s="23" t="s">
        <v>170</v>
      </c>
      <c r="E40" s="47" t="s">
        <v>410</v>
      </c>
      <c r="F40" s="24">
        <v>45282</v>
      </c>
      <c r="G40" s="24" t="s">
        <v>218</v>
      </c>
      <c r="H40" s="24"/>
      <c r="I40" s="14" t="s">
        <v>317</v>
      </c>
      <c r="J40" s="25" t="s">
        <v>75</v>
      </c>
      <c r="K40" s="34">
        <v>10858.8</v>
      </c>
      <c r="L40" s="8">
        <v>0</v>
      </c>
      <c r="M40" s="33">
        <v>10858.8</v>
      </c>
    </row>
    <row r="41" spans="1:13" ht="39.950000000000003" customHeight="1" x14ac:dyDescent="0.25">
      <c r="A41" s="20" t="s">
        <v>411</v>
      </c>
      <c r="B41" s="6" t="s">
        <v>59</v>
      </c>
      <c r="C41" s="23" t="s">
        <v>335</v>
      </c>
      <c r="D41" s="23" t="s">
        <v>24</v>
      </c>
      <c r="E41" s="43" t="s">
        <v>412</v>
      </c>
      <c r="F41" s="24">
        <v>45128</v>
      </c>
      <c r="G41" s="24" t="s">
        <v>218</v>
      </c>
      <c r="H41" s="24"/>
      <c r="I41" s="14" t="s">
        <v>317</v>
      </c>
      <c r="J41" s="25" t="s">
        <v>46</v>
      </c>
      <c r="K41" s="34">
        <v>14997.800000000001</v>
      </c>
      <c r="L41" s="8">
        <v>14997.6</v>
      </c>
      <c r="M41" s="33">
        <v>0.2000000000007276</v>
      </c>
    </row>
    <row r="42" spans="1:13" ht="39.950000000000003" customHeight="1" x14ac:dyDescent="0.25">
      <c r="A42" s="20" t="s">
        <v>413</v>
      </c>
      <c r="B42" s="6" t="s">
        <v>210</v>
      </c>
      <c r="C42" s="6" t="s">
        <v>414</v>
      </c>
      <c r="D42" s="6" t="s">
        <v>216</v>
      </c>
      <c r="E42" s="45" t="s">
        <v>415</v>
      </c>
      <c r="F42" s="24">
        <v>45159</v>
      </c>
      <c r="G42" s="24" t="s">
        <v>218</v>
      </c>
      <c r="H42" s="24"/>
      <c r="I42" s="14" t="s">
        <v>317</v>
      </c>
      <c r="J42" s="25" t="s">
        <v>38</v>
      </c>
      <c r="K42" s="34">
        <v>9126</v>
      </c>
      <c r="L42" s="8">
        <v>8747.2000000000007</v>
      </c>
      <c r="M42" s="33">
        <v>378.79999999999927</v>
      </c>
    </row>
    <row r="43" spans="1:13" ht="39.950000000000003" customHeight="1" x14ac:dyDescent="0.25">
      <c r="A43" s="21" t="s">
        <v>416</v>
      </c>
      <c r="B43" s="6" t="s">
        <v>59</v>
      </c>
      <c r="C43" s="23" t="s">
        <v>282</v>
      </c>
      <c r="D43" s="23" t="s">
        <v>13</v>
      </c>
      <c r="E43" s="23" t="s">
        <v>417</v>
      </c>
      <c r="F43" s="24">
        <v>45068</v>
      </c>
      <c r="G43" s="24" t="s">
        <v>188</v>
      </c>
      <c r="H43" s="24"/>
      <c r="I43" s="14" t="s">
        <v>317</v>
      </c>
      <c r="J43" s="25" t="s">
        <v>131</v>
      </c>
      <c r="K43" s="34">
        <v>1451.74</v>
      </c>
      <c r="L43" s="8">
        <v>790.44</v>
      </c>
      <c r="M43" s="33">
        <v>661.3</v>
      </c>
    </row>
    <row r="44" spans="1:13" ht="39.950000000000003" customHeight="1" x14ac:dyDescent="0.25">
      <c r="A44" s="48" t="s">
        <v>418</v>
      </c>
      <c r="B44" s="6" t="s">
        <v>59</v>
      </c>
      <c r="C44" s="6" t="s">
        <v>419</v>
      </c>
      <c r="D44" s="6" t="s">
        <v>36</v>
      </c>
      <c r="E44" s="19" t="s">
        <v>420</v>
      </c>
      <c r="F44" s="24">
        <v>45126</v>
      </c>
      <c r="G44" s="24" t="s">
        <v>421</v>
      </c>
      <c r="H44" s="24"/>
      <c r="I44" s="14" t="s">
        <v>317</v>
      </c>
      <c r="J44" s="25" t="s">
        <v>62</v>
      </c>
      <c r="K44" s="34">
        <v>9975.4000000000015</v>
      </c>
      <c r="L44" s="8">
        <v>9431.34</v>
      </c>
      <c r="M44" s="33">
        <v>544.06000000000131</v>
      </c>
    </row>
    <row r="45" spans="1:13" ht="39.950000000000003" customHeight="1" x14ac:dyDescent="0.25">
      <c r="A45" s="29" t="s">
        <v>422</v>
      </c>
      <c r="B45" s="6" t="s">
        <v>59</v>
      </c>
      <c r="C45" s="6" t="s">
        <v>423</v>
      </c>
      <c r="D45" s="6" t="s">
        <v>13</v>
      </c>
      <c r="E45" s="45" t="s">
        <v>424</v>
      </c>
      <c r="F45" s="24">
        <v>45244</v>
      </c>
      <c r="G45" s="24" t="s">
        <v>218</v>
      </c>
      <c r="H45" s="24"/>
      <c r="I45" s="14" t="s">
        <v>317</v>
      </c>
      <c r="J45" s="25" t="s">
        <v>109</v>
      </c>
      <c r="K45" s="34">
        <v>952.5</v>
      </c>
      <c r="L45" s="8">
        <v>0</v>
      </c>
      <c r="M45" s="33">
        <v>952.5</v>
      </c>
    </row>
    <row r="46" spans="1:13" ht="39.950000000000003" customHeight="1" x14ac:dyDescent="0.25">
      <c r="A46" s="20" t="s">
        <v>425</v>
      </c>
      <c r="B46" s="6" t="s">
        <v>210</v>
      </c>
      <c r="C46" s="6" t="s">
        <v>426</v>
      </c>
      <c r="D46" s="6" t="s">
        <v>358</v>
      </c>
      <c r="E46" s="19" t="s">
        <v>427</v>
      </c>
      <c r="F46" s="24">
        <v>45132</v>
      </c>
      <c r="G46" s="24" t="s">
        <v>83</v>
      </c>
      <c r="H46" s="24"/>
      <c r="I46" s="14" t="s">
        <v>317</v>
      </c>
      <c r="J46" s="25" t="s">
        <v>46</v>
      </c>
      <c r="K46" s="34">
        <v>49996.83</v>
      </c>
      <c r="L46" s="8">
        <v>5280</v>
      </c>
      <c r="M46" s="33">
        <v>44716.83</v>
      </c>
    </row>
    <row r="47" spans="1:13" ht="39.950000000000003" customHeight="1" x14ac:dyDescent="0.25">
      <c r="A47" s="44" t="s">
        <v>428</v>
      </c>
      <c r="B47" s="6" t="s">
        <v>59</v>
      </c>
      <c r="C47" s="6" t="s">
        <v>429</v>
      </c>
      <c r="D47" s="6" t="s">
        <v>170</v>
      </c>
      <c r="E47" s="45" t="s">
        <v>430</v>
      </c>
      <c r="F47" s="24">
        <v>45160</v>
      </c>
      <c r="G47" s="24" t="s">
        <v>421</v>
      </c>
      <c r="H47" s="24"/>
      <c r="I47" s="14" t="s">
        <v>317</v>
      </c>
      <c r="J47" s="25" t="s">
        <v>38</v>
      </c>
      <c r="K47" s="34">
        <v>2250.42</v>
      </c>
      <c r="L47" s="8">
        <v>700</v>
      </c>
      <c r="M47" s="33">
        <v>1550.42</v>
      </c>
    </row>
    <row r="48" spans="1:13" ht="39.950000000000003" customHeight="1" x14ac:dyDescent="0.25">
      <c r="A48" s="44" t="s">
        <v>431</v>
      </c>
      <c r="B48" s="6" t="s">
        <v>210</v>
      </c>
      <c r="C48" s="6" t="s">
        <v>414</v>
      </c>
      <c r="D48" s="6" t="s">
        <v>216</v>
      </c>
      <c r="E48" s="45" t="s">
        <v>432</v>
      </c>
      <c r="F48" s="24">
        <v>45159</v>
      </c>
      <c r="G48" s="24" t="s">
        <v>83</v>
      </c>
      <c r="H48" s="24"/>
      <c r="I48" s="14" t="s">
        <v>317</v>
      </c>
      <c r="J48" s="25" t="s">
        <v>38</v>
      </c>
      <c r="K48" s="34">
        <v>39353.56</v>
      </c>
      <c r="L48" s="8">
        <v>35519.599999999999</v>
      </c>
      <c r="M48" s="33">
        <v>3833.9599999999991</v>
      </c>
    </row>
    <row r="49" spans="1:13" ht="39.950000000000003" customHeight="1" x14ac:dyDescent="0.25">
      <c r="A49" s="44" t="s">
        <v>433</v>
      </c>
      <c r="B49" s="6" t="s">
        <v>210</v>
      </c>
      <c r="C49" s="6" t="s">
        <v>434</v>
      </c>
      <c r="D49" s="23" t="s">
        <v>49</v>
      </c>
      <c r="E49" s="45" t="s">
        <v>435</v>
      </c>
      <c r="F49" s="24">
        <v>45285</v>
      </c>
      <c r="G49" s="24" t="s">
        <v>83</v>
      </c>
      <c r="H49" s="24"/>
      <c r="I49" s="14" t="s">
        <v>317</v>
      </c>
      <c r="J49" s="25" t="s">
        <v>75</v>
      </c>
      <c r="K49" s="34">
        <v>24999.48</v>
      </c>
      <c r="L49" s="8">
        <v>0</v>
      </c>
      <c r="M49" s="33">
        <v>24999.48</v>
      </c>
    </row>
    <row r="50" spans="1:13" ht="39.950000000000003" customHeight="1" x14ac:dyDescent="0.25">
      <c r="A50" s="20" t="s">
        <v>436</v>
      </c>
      <c r="B50" s="6" t="s">
        <v>59</v>
      </c>
      <c r="C50" s="6" t="s">
        <v>256</v>
      </c>
      <c r="D50" s="23" t="s">
        <v>30</v>
      </c>
      <c r="E50" s="43" t="s">
        <v>437</v>
      </c>
      <c r="F50" s="24">
        <v>45133</v>
      </c>
      <c r="G50" s="24" t="s">
        <v>330</v>
      </c>
      <c r="H50" s="24"/>
      <c r="I50" s="14" t="s">
        <v>317</v>
      </c>
      <c r="J50" s="25" t="s">
        <v>46</v>
      </c>
      <c r="K50" s="34">
        <v>43249.760000000002</v>
      </c>
      <c r="L50" s="8">
        <v>31902</v>
      </c>
      <c r="M50" s="33">
        <v>11347.760000000002</v>
      </c>
    </row>
    <row r="51" spans="1:13" ht="39.950000000000003" customHeight="1" x14ac:dyDescent="0.25">
      <c r="A51" s="20" t="s">
        <v>438</v>
      </c>
      <c r="B51" s="6" t="s">
        <v>59</v>
      </c>
      <c r="C51" s="23" t="s">
        <v>439</v>
      </c>
      <c r="D51" s="6" t="s">
        <v>358</v>
      </c>
      <c r="E51" s="19" t="s">
        <v>440</v>
      </c>
      <c r="F51" s="24">
        <v>45117</v>
      </c>
      <c r="G51" s="24" t="s">
        <v>441</v>
      </c>
      <c r="H51" s="24"/>
      <c r="I51" s="14" t="s">
        <v>317</v>
      </c>
      <c r="J51" s="25" t="s">
        <v>62</v>
      </c>
      <c r="K51" s="34">
        <v>54050.35</v>
      </c>
      <c r="L51" s="8">
        <v>46650</v>
      </c>
      <c r="M51" s="33">
        <v>7400.3499999999985</v>
      </c>
    </row>
    <row r="52" spans="1:13" ht="39.950000000000003" customHeight="1" x14ac:dyDescent="0.25">
      <c r="A52" s="48" t="s">
        <v>442</v>
      </c>
      <c r="B52" s="6" t="s">
        <v>59</v>
      </c>
      <c r="C52" s="6" t="s">
        <v>443</v>
      </c>
      <c r="D52" s="6" t="s">
        <v>30</v>
      </c>
      <c r="E52" s="49" t="s">
        <v>444</v>
      </c>
      <c r="F52" s="24">
        <v>45133</v>
      </c>
      <c r="G52" s="24" t="s">
        <v>298</v>
      </c>
      <c r="H52" s="24"/>
      <c r="I52" s="14" t="s">
        <v>317</v>
      </c>
      <c r="J52" s="25" t="s">
        <v>46</v>
      </c>
      <c r="K52" s="34">
        <v>19590.98</v>
      </c>
      <c r="L52" s="8">
        <v>19590.25</v>
      </c>
      <c r="M52" s="33">
        <v>0.72999999999956344</v>
      </c>
    </row>
    <row r="53" spans="1:13" ht="39.950000000000003" customHeight="1" x14ac:dyDescent="0.25">
      <c r="A53" s="50" t="s">
        <v>445</v>
      </c>
      <c r="B53" s="6" t="s">
        <v>59</v>
      </c>
      <c r="C53" s="23" t="s">
        <v>446</v>
      </c>
      <c r="D53" s="23" t="s">
        <v>447</v>
      </c>
      <c r="E53" s="45" t="s">
        <v>448</v>
      </c>
      <c r="F53" s="24">
        <v>45146</v>
      </c>
      <c r="G53" s="24" t="s">
        <v>330</v>
      </c>
      <c r="H53" s="24"/>
      <c r="I53" s="14" t="s">
        <v>317</v>
      </c>
      <c r="J53" s="25" t="s">
        <v>46</v>
      </c>
      <c r="K53" s="34">
        <v>950.4</v>
      </c>
      <c r="L53" s="8">
        <v>0</v>
      </c>
      <c r="M53" s="33">
        <v>950.4</v>
      </c>
    </row>
    <row r="54" spans="1:13" ht="39.950000000000003" customHeight="1" x14ac:dyDescent="0.25">
      <c r="A54" s="44" t="s">
        <v>449</v>
      </c>
      <c r="B54" s="6" t="s">
        <v>210</v>
      </c>
      <c r="C54" s="6" t="s">
        <v>450</v>
      </c>
      <c r="D54" s="6" t="s">
        <v>30</v>
      </c>
      <c r="E54" s="45" t="s">
        <v>451</v>
      </c>
      <c r="F54" s="24">
        <v>45155</v>
      </c>
      <c r="G54" s="24" t="s">
        <v>421</v>
      </c>
      <c r="H54" s="24"/>
      <c r="I54" s="14" t="s">
        <v>317</v>
      </c>
      <c r="J54" s="25" t="s">
        <v>38</v>
      </c>
      <c r="K54" s="34">
        <v>19973.86</v>
      </c>
      <c r="L54" s="8">
        <v>19656</v>
      </c>
      <c r="M54" s="33">
        <v>317.86000000000058</v>
      </c>
    </row>
    <row r="55" spans="1:13" ht="39.950000000000003" customHeight="1" x14ac:dyDescent="0.25">
      <c r="A55" s="51" t="s">
        <v>452</v>
      </c>
      <c r="B55" s="6" t="s">
        <v>453</v>
      </c>
      <c r="C55" s="6" t="s">
        <v>454</v>
      </c>
      <c r="D55" s="6" t="s">
        <v>13</v>
      </c>
      <c r="E55" s="51" t="s">
        <v>455</v>
      </c>
      <c r="F55" s="24">
        <v>45180</v>
      </c>
      <c r="G55" s="24" t="s">
        <v>288</v>
      </c>
      <c r="H55" s="24"/>
      <c r="I55" s="14" t="s">
        <v>317</v>
      </c>
      <c r="J55" s="25" t="s">
        <v>38</v>
      </c>
      <c r="K55" s="34">
        <v>19999.23</v>
      </c>
      <c r="L55" s="8">
        <v>14413.32</v>
      </c>
      <c r="M55" s="33">
        <v>5585.91</v>
      </c>
    </row>
    <row r="56" spans="1:13" ht="39.950000000000003" customHeight="1" x14ac:dyDescent="0.25">
      <c r="A56" s="44" t="s">
        <v>456</v>
      </c>
      <c r="B56" s="6" t="s">
        <v>59</v>
      </c>
      <c r="C56" s="6" t="s">
        <v>335</v>
      </c>
      <c r="D56" s="6" t="s">
        <v>24</v>
      </c>
      <c r="E56" s="45" t="s">
        <v>457</v>
      </c>
      <c r="F56" s="24">
        <v>45154</v>
      </c>
      <c r="G56" s="24" t="s">
        <v>458</v>
      </c>
      <c r="H56" s="24"/>
      <c r="I56" s="14" t="s">
        <v>317</v>
      </c>
      <c r="J56" s="25" t="s">
        <v>38</v>
      </c>
      <c r="K56" s="34">
        <v>22630.6</v>
      </c>
      <c r="L56" s="8">
        <v>17042.400000000001</v>
      </c>
      <c r="M56" s="33">
        <v>5588.1999999999971</v>
      </c>
    </row>
    <row r="57" spans="1:13" ht="39.950000000000003" customHeight="1" x14ac:dyDescent="0.25">
      <c r="A57" s="44" t="s">
        <v>459</v>
      </c>
      <c r="B57" s="6" t="s">
        <v>59</v>
      </c>
      <c r="C57" s="23" t="s">
        <v>56</v>
      </c>
      <c r="D57" s="6" t="s">
        <v>24</v>
      </c>
      <c r="E57" s="45" t="s">
        <v>460</v>
      </c>
      <c r="F57" s="24">
        <v>45156</v>
      </c>
      <c r="G57" s="24" t="s">
        <v>218</v>
      </c>
      <c r="H57" s="24"/>
      <c r="I57" s="14" t="s">
        <v>317</v>
      </c>
      <c r="J57" s="25" t="s">
        <v>38</v>
      </c>
      <c r="K57" s="34">
        <v>20000</v>
      </c>
      <c r="L57" s="8">
        <v>19820</v>
      </c>
      <c r="M57" s="33">
        <v>180</v>
      </c>
    </row>
    <row r="58" spans="1:13" ht="39.950000000000003" customHeight="1" x14ac:dyDescent="0.25">
      <c r="A58" s="52" t="s">
        <v>461</v>
      </c>
      <c r="B58" s="6" t="s">
        <v>59</v>
      </c>
      <c r="C58" s="23" t="s">
        <v>368</v>
      </c>
      <c r="D58" s="23" t="s">
        <v>30</v>
      </c>
      <c r="E58" s="53" t="s">
        <v>462</v>
      </c>
      <c r="F58" s="24">
        <v>45218</v>
      </c>
      <c r="G58" s="24" t="s">
        <v>87</v>
      </c>
      <c r="H58" s="24"/>
      <c r="I58" s="14" t="s">
        <v>317</v>
      </c>
      <c r="J58" s="25" t="s">
        <v>91</v>
      </c>
      <c r="K58" s="34">
        <v>20000</v>
      </c>
      <c r="L58" s="8">
        <v>12642.4</v>
      </c>
      <c r="M58" s="33">
        <v>7357.6</v>
      </c>
    </row>
    <row r="59" spans="1:13" ht="39.950000000000003" customHeight="1" x14ac:dyDescent="0.25">
      <c r="A59" s="44" t="s">
        <v>463</v>
      </c>
      <c r="B59" s="6" t="s">
        <v>59</v>
      </c>
      <c r="C59" s="23" t="s">
        <v>73</v>
      </c>
      <c r="D59" s="23" t="s">
        <v>30</v>
      </c>
      <c r="E59" s="45" t="s">
        <v>464</v>
      </c>
      <c r="F59" s="24">
        <v>45218</v>
      </c>
      <c r="G59" s="24" t="s">
        <v>218</v>
      </c>
      <c r="H59" s="24"/>
      <c r="I59" s="14" t="s">
        <v>317</v>
      </c>
      <c r="J59" s="25" t="s">
        <v>91</v>
      </c>
      <c r="K59" s="34">
        <v>16610.55</v>
      </c>
      <c r="L59" s="8">
        <v>9531.6</v>
      </c>
      <c r="M59" s="33">
        <v>7078.9499999999989</v>
      </c>
    </row>
    <row r="60" spans="1:13" ht="39.950000000000003" customHeight="1" x14ac:dyDescent="0.25">
      <c r="A60" s="54" t="s">
        <v>465</v>
      </c>
      <c r="B60" s="6" t="s">
        <v>59</v>
      </c>
      <c r="C60" s="23" t="s">
        <v>466</v>
      </c>
      <c r="D60" s="23" t="s">
        <v>30</v>
      </c>
      <c r="E60" s="55" t="s">
        <v>467</v>
      </c>
      <c r="F60" s="24">
        <v>45281</v>
      </c>
      <c r="G60" s="24" t="s">
        <v>458</v>
      </c>
      <c r="H60" s="24"/>
      <c r="I60" s="14" t="s">
        <v>317</v>
      </c>
      <c r="J60" s="25" t="s">
        <v>105</v>
      </c>
      <c r="K60" s="34">
        <v>19500</v>
      </c>
      <c r="L60" s="8">
        <v>0</v>
      </c>
      <c r="M60" s="33">
        <v>19500</v>
      </c>
    </row>
    <row r="61" spans="1:13" ht="39.950000000000003" customHeight="1" x14ac:dyDescent="0.25">
      <c r="A61" s="44" t="s">
        <v>468</v>
      </c>
      <c r="B61" s="6" t="s">
        <v>59</v>
      </c>
      <c r="C61" s="6" t="s">
        <v>335</v>
      </c>
      <c r="D61" s="6" t="s">
        <v>24</v>
      </c>
      <c r="E61" s="45" t="s">
        <v>469</v>
      </c>
      <c r="F61" s="24">
        <v>45257</v>
      </c>
      <c r="G61" s="24" t="s">
        <v>218</v>
      </c>
      <c r="H61" s="24"/>
      <c r="I61" s="14" t="s">
        <v>317</v>
      </c>
      <c r="J61" s="25" t="s">
        <v>105</v>
      </c>
      <c r="K61" s="34">
        <v>39883.199999999997</v>
      </c>
      <c r="L61" s="8">
        <v>0</v>
      </c>
      <c r="M61" s="33">
        <v>39883.199999999997</v>
      </c>
    </row>
    <row r="62" spans="1:13" ht="39.950000000000003" customHeight="1" x14ac:dyDescent="0.25">
      <c r="A62" s="44" t="s">
        <v>470</v>
      </c>
      <c r="B62" s="6" t="s">
        <v>210</v>
      </c>
      <c r="C62" s="6" t="s">
        <v>471</v>
      </c>
      <c r="D62" s="6" t="s">
        <v>358</v>
      </c>
      <c r="E62" s="45" t="s">
        <v>472</v>
      </c>
      <c r="F62" s="24">
        <v>45259</v>
      </c>
      <c r="G62" s="24" t="s">
        <v>218</v>
      </c>
      <c r="H62" s="24"/>
      <c r="I62" s="14" t="s">
        <v>317</v>
      </c>
      <c r="J62" s="25" t="s">
        <v>105</v>
      </c>
      <c r="K62" s="34">
        <v>14946</v>
      </c>
      <c r="L62" s="8">
        <v>0</v>
      </c>
      <c r="M62" s="33">
        <v>14946</v>
      </c>
    </row>
    <row r="63" spans="1:13" ht="39.950000000000003" customHeight="1" x14ac:dyDescent="0.25">
      <c r="A63" s="56" t="s">
        <v>473</v>
      </c>
      <c r="B63" s="6" t="s">
        <v>205</v>
      </c>
      <c r="C63" s="6" t="s">
        <v>474</v>
      </c>
      <c r="D63" s="6" t="s">
        <v>36</v>
      </c>
      <c r="E63" s="47" t="s">
        <v>475</v>
      </c>
      <c r="F63" s="24">
        <v>45274</v>
      </c>
      <c r="G63" s="24" t="s">
        <v>476</v>
      </c>
      <c r="H63" s="24"/>
      <c r="I63" s="14" t="s">
        <v>317</v>
      </c>
      <c r="J63" s="25" t="s">
        <v>75</v>
      </c>
      <c r="K63" s="34">
        <v>65449.2</v>
      </c>
      <c r="L63" s="8">
        <v>0</v>
      </c>
      <c r="M63" s="33">
        <v>65449.2</v>
      </c>
    </row>
    <row r="64" spans="1:13" ht="39.950000000000003" customHeight="1" x14ac:dyDescent="0.25">
      <c r="A64" s="54" t="s">
        <v>477</v>
      </c>
      <c r="B64" s="23" t="s">
        <v>59</v>
      </c>
      <c r="C64" s="23" t="s">
        <v>478</v>
      </c>
      <c r="D64" s="23" t="s">
        <v>24</v>
      </c>
      <c r="E64" s="55" t="s">
        <v>479</v>
      </c>
      <c r="F64" s="24">
        <v>45267</v>
      </c>
      <c r="G64" s="24" t="s">
        <v>288</v>
      </c>
      <c r="H64" s="24"/>
      <c r="I64" s="14" t="s">
        <v>317</v>
      </c>
      <c r="J64" s="25" t="s">
        <v>105</v>
      </c>
      <c r="K64" s="34">
        <v>39998.400000000001</v>
      </c>
      <c r="L64" s="8">
        <v>0</v>
      </c>
      <c r="M64" s="33">
        <v>39998.400000000001</v>
      </c>
    </row>
    <row r="65" spans="1:13" ht="39.950000000000003" customHeight="1" x14ac:dyDescent="0.25">
      <c r="A65" s="56" t="s">
        <v>480</v>
      </c>
      <c r="B65" s="6" t="s">
        <v>59</v>
      </c>
      <c r="C65" s="23" t="s">
        <v>73</v>
      </c>
      <c r="D65" s="23" t="s">
        <v>30</v>
      </c>
      <c r="E65" s="47" t="s">
        <v>481</v>
      </c>
      <c r="F65" s="24">
        <v>45271</v>
      </c>
      <c r="G65" s="24" t="s">
        <v>218</v>
      </c>
      <c r="H65" s="24"/>
      <c r="I65" s="14" t="s">
        <v>317</v>
      </c>
      <c r="J65" s="25" t="s">
        <v>75</v>
      </c>
      <c r="K65" s="34">
        <v>37625.199999999997</v>
      </c>
      <c r="L65" s="8">
        <v>0</v>
      </c>
      <c r="M65" s="33">
        <v>37625.199999999997</v>
      </c>
    </row>
    <row r="66" spans="1:13" ht="39.950000000000003" customHeight="1" x14ac:dyDescent="0.25">
      <c r="A66" s="57" t="s">
        <v>482</v>
      </c>
      <c r="B66" s="6" t="s">
        <v>59</v>
      </c>
      <c r="C66" s="23" t="s">
        <v>163</v>
      </c>
      <c r="D66" s="23" t="s">
        <v>24</v>
      </c>
      <c r="E66" s="47" t="s">
        <v>483</v>
      </c>
      <c r="F66" s="24">
        <v>45288</v>
      </c>
      <c r="G66" s="24" t="s">
        <v>484</v>
      </c>
      <c r="H66" s="24"/>
      <c r="I66" s="14" t="s">
        <v>317</v>
      </c>
      <c r="J66" s="25" t="s">
        <v>42</v>
      </c>
      <c r="K66" s="34">
        <v>50928.800000000003</v>
      </c>
      <c r="L66" s="8">
        <v>0</v>
      </c>
      <c r="M66" s="33">
        <v>50928.800000000003</v>
      </c>
    </row>
    <row r="67" spans="1:13" ht="39.950000000000003" customHeight="1" x14ac:dyDescent="0.25">
      <c r="K67" s="84">
        <f>SUM(K3:K66)</f>
        <v>1788130.7100000004</v>
      </c>
      <c r="L67" s="84">
        <f>SUM(L3:L66)</f>
        <v>1168013.49</v>
      </c>
      <c r="M67" s="84">
        <f>SUM(M3:M66)</f>
        <v>620117.22</v>
      </c>
    </row>
  </sheetData>
  <mergeCells count="1">
    <mergeCell ref="A1:M1"/>
  </mergeCells>
  <dataValidations count="2">
    <dataValidation type="list" allowBlank="1" showInputMessage="1" showErrorMessage="1" sqref="D2">
      <formula1>"FEN BİL ENS,FEN EDB FAK,MÜH MİM FAK,ZİRAAT FAK,TIP FAK,EĞİTİM FAK,İKTİSAT FAK,"</formula1>
    </dataValidation>
    <dataValidation type="list" allowBlank="1" showInputMessage="1" showErrorMessage="1" sqref="D3:D19 D24:D27 D31:D36 D29 D21:D22 D49:D50 D52 D38:D41 D43:D45 D64:D66 D54:D61">
      <formula1>"SORGUN MYO,TURİZM FAK,BESYO,VETF,AKDAĞMADENİ SYO,YOZGAT VE YÖRESİ A.M.,SOSYAL BİLİMLER MYO,İLETİŞİM FAK,TEKNİK BİLİMLER MYO,SOSYAL BİL ENS,FEN BİL ENS,FEN EDB FAK,MÜH MİM FAK,ZİRAAT FAK,TIP FAK,EĞİTİM FAK,İKTİSAT FAK,İLAHİYAT FAK,SAĞLIK YO,BOGAZLIYAN MYO,"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selection activeCell="L23" sqref="L23"/>
    </sheetView>
  </sheetViews>
  <sheetFormatPr defaultRowHeight="15" x14ac:dyDescent="0.25"/>
  <cols>
    <col min="3" max="3" width="1.42578125" customWidth="1"/>
    <col min="4" max="4" width="20.42578125" customWidth="1"/>
    <col min="5" max="5" width="2.5703125" customWidth="1"/>
    <col min="6" max="6" width="20.5703125" customWidth="1"/>
    <col min="7" max="7" width="3" customWidth="1"/>
    <col min="8" max="8" width="19.7109375" customWidth="1"/>
    <col min="9" max="9" width="3.5703125" customWidth="1"/>
    <col min="10" max="10" width="21.7109375" customWidth="1"/>
    <col min="11" max="11" width="3.42578125" customWidth="1"/>
    <col min="12" max="12" width="22" customWidth="1"/>
    <col min="13" max="13" width="3.28515625" customWidth="1"/>
    <col min="14" max="14" width="26.42578125" customWidth="1"/>
    <col min="20" max="20" width="11.7109375" bestFit="1" customWidth="1"/>
    <col min="21" max="21" width="17" customWidth="1"/>
  </cols>
  <sheetData>
    <row r="1" spans="1:21" ht="23.25" x14ac:dyDescent="0.3">
      <c r="A1" s="88" t="s">
        <v>492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58"/>
      <c r="O1" s="58"/>
    </row>
    <row r="2" spans="1:21" ht="23.25" x14ac:dyDescent="0.3">
      <c r="A2" s="89" t="s">
        <v>502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58"/>
      <c r="O2" s="58"/>
    </row>
    <row r="3" spans="1:21" ht="23.25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8"/>
      <c r="O3" s="58"/>
    </row>
    <row r="4" spans="1:21" ht="18.75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60"/>
      <c r="O4" s="58"/>
    </row>
    <row r="5" spans="1:21" ht="23.25" x14ac:dyDescent="0.35">
      <c r="A5" s="58"/>
      <c r="B5" s="61" t="s">
        <v>493</v>
      </c>
      <c r="C5" s="62"/>
      <c r="D5" s="63" t="s">
        <v>494</v>
      </c>
      <c r="E5" s="64"/>
      <c r="F5" s="63" t="s">
        <v>495</v>
      </c>
      <c r="G5" s="63"/>
      <c r="H5" s="63" t="s">
        <v>496</v>
      </c>
      <c r="I5" s="62"/>
      <c r="J5" s="61" t="s">
        <v>497</v>
      </c>
      <c r="K5" s="65"/>
      <c r="L5" s="61" t="s">
        <v>498</v>
      </c>
      <c r="M5" s="58"/>
      <c r="N5" s="61" t="s">
        <v>499</v>
      </c>
      <c r="O5" s="58"/>
    </row>
    <row r="6" spans="1:21" ht="18.75" x14ac:dyDescent="0.3">
      <c r="A6" s="58"/>
      <c r="B6" s="66">
        <v>2018</v>
      </c>
      <c r="C6" s="58"/>
      <c r="D6" s="67">
        <f>'[1]2018 yılı'!D3</f>
        <v>160000</v>
      </c>
      <c r="E6" s="68"/>
      <c r="F6" s="67">
        <f>733630.97+13000+154572.12+605227.19+33932.85</f>
        <v>1540363.13</v>
      </c>
      <c r="G6" s="67"/>
      <c r="H6" s="67">
        <f>'[1]2018 yılı'!D5</f>
        <v>303078.93</v>
      </c>
      <c r="I6" s="58"/>
      <c r="J6" s="69">
        <f t="shared" ref="J6:J11" si="0">D6+F6+H6</f>
        <v>2003442.0599999998</v>
      </c>
      <c r="K6" s="68"/>
      <c r="L6" s="70">
        <f>'[1]2018 yılı'!L397</f>
        <v>1475743.4499999997</v>
      </c>
      <c r="M6" s="58"/>
      <c r="N6" s="67">
        <f t="shared" ref="N6:N11" si="1">J6-L6</f>
        <v>527698.6100000001</v>
      </c>
      <c r="O6" s="58"/>
    </row>
    <row r="7" spans="1:21" ht="18.75" x14ac:dyDescent="0.3">
      <c r="A7" s="58"/>
      <c r="B7" s="66">
        <v>2019</v>
      </c>
      <c r="C7" s="58"/>
      <c r="D7" s="67">
        <f>'[1]2019 yılı'!D4</f>
        <v>166000</v>
      </c>
      <c r="E7" s="68"/>
      <c r="F7" s="67">
        <f>'[1]2019 yılı'!D3+'[1]2019 yılı'!D6</f>
        <v>1820738.34</v>
      </c>
      <c r="G7" s="67"/>
      <c r="H7" s="67">
        <f>'[1]2019 yılı'!D5</f>
        <v>445665.44</v>
      </c>
      <c r="I7" s="58"/>
      <c r="J7" s="69">
        <f t="shared" si="0"/>
        <v>2432403.7800000003</v>
      </c>
      <c r="K7" s="68"/>
      <c r="L7" s="70">
        <f>'[1]2019 yılı'!L444</f>
        <v>1548134.6300000006</v>
      </c>
      <c r="M7" s="58"/>
      <c r="N7" s="67">
        <f t="shared" si="1"/>
        <v>884269.14999999967</v>
      </c>
      <c r="O7" s="58"/>
      <c r="U7" s="82"/>
    </row>
    <row r="8" spans="1:21" ht="18.75" x14ac:dyDescent="0.3">
      <c r="A8" s="58"/>
      <c r="B8" s="66">
        <v>2020</v>
      </c>
      <c r="C8" s="58"/>
      <c r="D8" s="67">
        <f>'[1]2020 yılı'!D4</f>
        <v>180000</v>
      </c>
      <c r="E8" s="68"/>
      <c r="F8" s="67">
        <f>'[1]2020 yılı'!D3</f>
        <v>1859584.79</v>
      </c>
      <c r="G8" s="67"/>
      <c r="H8" s="67">
        <f>'[1]2020 yılı'!D5</f>
        <v>269817.93</v>
      </c>
      <c r="I8" s="58"/>
      <c r="J8" s="69">
        <f t="shared" si="0"/>
        <v>2309402.7200000002</v>
      </c>
      <c r="K8" s="68"/>
      <c r="L8" s="70">
        <f>'[1]2020 yılı'!M444</f>
        <v>2063908.199999999</v>
      </c>
      <c r="M8" s="58"/>
      <c r="N8" s="67">
        <f t="shared" si="1"/>
        <v>245494.52000000118</v>
      </c>
      <c r="O8" s="58"/>
      <c r="U8" s="82"/>
    </row>
    <row r="9" spans="1:21" ht="18.75" x14ac:dyDescent="0.3">
      <c r="A9" s="58"/>
      <c r="B9" s="66">
        <v>2021</v>
      </c>
      <c r="C9" s="58"/>
      <c r="D9" s="71">
        <f>'[1]2021 yılı'!D4</f>
        <v>167000</v>
      </c>
      <c r="E9" s="68"/>
      <c r="F9" s="71">
        <v>3830840.08</v>
      </c>
      <c r="G9" s="71"/>
      <c r="H9" s="71">
        <f>'[1]2021 yılı'!D5+'[1]2021 yılı'!D8</f>
        <v>132304.21000000002</v>
      </c>
      <c r="I9" s="58"/>
      <c r="J9" s="69">
        <f t="shared" si="0"/>
        <v>4130144.29</v>
      </c>
      <c r="K9" s="68"/>
      <c r="L9" s="72">
        <f>'[1]2021 yılı'!M444</f>
        <v>1666595.4499999993</v>
      </c>
      <c r="M9" s="58"/>
      <c r="N9" s="67">
        <f t="shared" si="1"/>
        <v>2463548.8400000008</v>
      </c>
      <c r="O9" s="58"/>
      <c r="U9" s="82"/>
    </row>
    <row r="10" spans="1:21" ht="18.75" x14ac:dyDescent="0.3">
      <c r="A10" s="58"/>
      <c r="B10" s="66">
        <v>2022</v>
      </c>
      <c r="C10" s="58"/>
      <c r="D10" s="73">
        <v>219000</v>
      </c>
      <c r="E10" s="74"/>
      <c r="F10" s="73">
        <v>2592823</v>
      </c>
      <c r="G10" s="73"/>
      <c r="H10" s="67">
        <v>0</v>
      </c>
      <c r="I10" s="75"/>
      <c r="J10" s="69">
        <f t="shared" si="0"/>
        <v>2811823</v>
      </c>
      <c r="K10" s="76"/>
      <c r="L10" s="70">
        <v>2087783.89</v>
      </c>
      <c r="M10" s="74"/>
      <c r="N10" s="67">
        <f t="shared" si="1"/>
        <v>724039.1100000001</v>
      </c>
      <c r="O10" s="58"/>
      <c r="U10" s="82"/>
    </row>
    <row r="11" spans="1:21" ht="18.75" x14ac:dyDescent="0.3">
      <c r="A11" s="58"/>
      <c r="B11" s="66">
        <v>2023</v>
      </c>
      <c r="C11" s="58"/>
      <c r="D11" s="73">
        <v>451000</v>
      </c>
      <c r="E11" s="60"/>
      <c r="F11" s="73">
        <v>6106233</v>
      </c>
      <c r="G11" s="77"/>
      <c r="H11" s="67">
        <v>0</v>
      </c>
      <c r="I11" s="60"/>
      <c r="J11" s="90">
        <f t="shared" si="0"/>
        <v>6557233</v>
      </c>
      <c r="K11" s="60"/>
      <c r="L11" s="72">
        <v>1978202.1</v>
      </c>
      <c r="M11" s="60"/>
      <c r="N11" s="71">
        <f t="shared" si="1"/>
        <v>4579030.9000000004</v>
      </c>
      <c r="O11" s="58"/>
      <c r="U11" s="82"/>
    </row>
    <row r="12" spans="1:21" ht="18.75" x14ac:dyDescent="0.3">
      <c r="A12" s="58"/>
      <c r="B12" s="78" t="s">
        <v>500</v>
      </c>
      <c r="C12" s="78"/>
      <c r="D12" s="78"/>
      <c r="E12" s="78"/>
      <c r="F12" s="78"/>
      <c r="G12" s="78"/>
      <c r="H12" s="79"/>
      <c r="I12" s="78"/>
      <c r="J12" s="80">
        <f>SUM(J6:J11)</f>
        <v>20244448.850000001</v>
      </c>
      <c r="K12" s="80"/>
      <c r="L12" s="80">
        <f>SUM(L6:L11)</f>
        <v>10820367.719999999</v>
      </c>
      <c r="M12" s="74"/>
      <c r="N12" s="80">
        <f>SUM(N6:N11)</f>
        <v>9424081.1300000027</v>
      </c>
      <c r="O12" s="81" t="s">
        <v>501</v>
      </c>
      <c r="P12" s="83"/>
      <c r="U12" s="82"/>
    </row>
  </sheetData>
  <mergeCells count="2">
    <mergeCell ref="A1:M1"/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2023 Yılında Kapanan Projeler</vt:lpstr>
      <vt:lpstr>2023 Yılı Sözleşmesi Yapılan Pr</vt:lpstr>
      <vt:lpstr>Hesap Özeti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2024-01-23T07:27:59Z</dcterms:modified>
</cp:coreProperties>
</file>